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Алишер ака\Фин.рез 2026\Баланс 2026\"/>
    </mc:Choice>
  </mc:AlternateContent>
  <xr:revisionPtr revIDLastSave="0" documentId="13_ncr:1_{5D31CB8D-B62B-41DC-A1B9-CA5926B1BD2C}" xr6:coauthVersionLast="47" xr6:coauthVersionMax="47" xr10:uidLastSave="{00000000-0000-0000-0000-000000000000}"/>
  <bookViews>
    <workbookView xWindow="28680" yWindow="-120" windowWidth="29040" windowHeight="15840" xr2:uid="{0F86EC93-82DB-4633-8B58-65F72FCAB2E0}"/>
  </bookViews>
  <sheets>
    <sheet name="титуль" sheetId="1" r:id="rId1"/>
    <sheet name="актив" sheetId="2" r:id="rId2"/>
    <sheet name="пасив" sheetId="3" r:id="rId3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1" i="2" l="1"/>
  <c r="D51" i="3" l="1"/>
  <c r="C51" i="3"/>
  <c r="D49" i="3"/>
  <c r="C49" i="3"/>
  <c r="D25" i="3"/>
  <c r="C25" i="3"/>
  <c r="C87" i="3" s="1"/>
  <c r="D21" i="3"/>
  <c r="C21" i="3"/>
  <c r="C89" i="3" s="1"/>
  <c r="C99" i="2"/>
  <c r="D85" i="2"/>
  <c r="C85" i="2"/>
  <c r="C61" i="2"/>
  <c r="D47" i="2"/>
  <c r="C47" i="2"/>
  <c r="D23" i="2"/>
  <c r="C23" i="2"/>
  <c r="D21" i="2"/>
  <c r="C21" i="2"/>
  <c r="D13" i="2"/>
  <c r="C13" i="2"/>
  <c r="D87" i="3" l="1"/>
  <c r="D89" i="3" s="1"/>
  <c r="D99" i="2"/>
  <c r="D43" i="2"/>
  <c r="C43" i="2"/>
  <c r="C101" i="2" s="1"/>
  <c r="D101" i="2" l="1"/>
  <c r="D92" i="3" s="1"/>
</calcChain>
</file>

<file path=xl/sharedStrings.xml><?xml version="1.0" encoding="utf-8"?>
<sst xmlns="http://schemas.openxmlformats.org/spreadsheetml/2006/main" count="324" uniqueCount="318">
  <si>
    <t>Кўрсаткичлар номи                                                                                                                                                                     Наименование показателя</t>
  </si>
  <si>
    <t>Сатр коди        Код стр.</t>
  </si>
  <si>
    <t>Ҳисобот даври бошига</t>
  </si>
  <si>
    <t xml:space="preserve">                                                                                                    </t>
  </si>
  <si>
    <t>На начало отчетного периода</t>
  </si>
  <si>
    <t>На конец отчетного периода</t>
  </si>
  <si>
    <t>1</t>
  </si>
  <si>
    <t>2</t>
  </si>
  <si>
    <t>Актив</t>
  </si>
  <si>
    <t>I. Узоқ муддатли активлар</t>
  </si>
  <si>
    <t>I. Долгосрочные активы</t>
  </si>
  <si>
    <t>Асосий воситалар:</t>
  </si>
  <si>
    <t xml:space="preserve">Основные средства: </t>
  </si>
  <si>
    <t>Бошланғич (қайта тиклаш) қиймати (0100, 0300)</t>
  </si>
  <si>
    <t>010</t>
  </si>
  <si>
    <t>Первоначальная (восстановительная) стоимость (0100, 0300)</t>
  </si>
  <si>
    <t>Эскириш суммаси  (0200)</t>
  </si>
  <si>
    <t>011</t>
  </si>
  <si>
    <t>Сумма износа (0200)</t>
  </si>
  <si>
    <t>Қолдиқ (баланс) қиймати (сатр. 010 - 011)</t>
  </si>
  <si>
    <t>012</t>
  </si>
  <si>
    <t>Остаточная (балансовая) стоимость (стр. 010-011)</t>
  </si>
  <si>
    <t>Номоддий активлар:</t>
  </si>
  <si>
    <t>Нематериальные активы:</t>
  </si>
  <si>
    <t>Бошланғич қиймати (0400)</t>
  </si>
  <si>
    <t>020</t>
  </si>
  <si>
    <t xml:space="preserve">Первоначальная стоимость (0400) </t>
  </si>
  <si>
    <t xml:space="preserve">Амортизация суммаси (0500) </t>
  </si>
  <si>
    <t>021</t>
  </si>
  <si>
    <t xml:space="preserve">Сумма амортизации (0500) </t>
  </si>
  <si>
    <t>Қолдиқ (баланс) қиймати (сатр. 020 - 021)</t>
  </si>
  <si>
    <t>022</t>
  </si>
  <si>
    <t>Остаточная (балансовая) стоимость (стр. 020-021)</t>
  </si>
  <si>
    <r>
      <t xml:space="preserve">Узоқ муддатли инвестициялар, </t>
    </r>
    <r>
      <rPr>
        <sz val="8"/>
        <rFont val="Arial"/>
        <family val="2"/>
        <charset val="204"/>
      </rPr>
      <t>жами (сатр.040+050+060+070+080), шу жумладан:</t>
    </r>
  </si>
  <si>
    <t>030</t>
  </si>
  <si>
    <r>
      <t>Долгосрочные инвестиции,</t>
    </r>
    <r>
      <rPr>
        <sz val="8"/>
        <rFont val="Arial"/>
        <family val="2"/>
        <charset val="204"/>
      </rPr>
      <t xml:space="preserve"> всего (стр.040+050+060+070+080), в том числе:</t>
    </r>
  </si>
  <si>
    <t>Қимматли қоғозлар (0610)</t>
  </si>
  <si>
    <t>040</t>
  </si>
  <si>
    <t>Ценные бумаги (0610)</t>
  </si>
  <si>
    <t>Шўъба хўжалик жамиятларига инвестициялар (0620)</t>
  </si>
  <si>
    <t>050</t>
  </si>
  <si>
    <t>Инвестиции в дочерние хозяйственные общества (0620)</t>
  </si>
  <si>
    <t>Қарам хўжалик жамиятларига инвестициялар (0630)</t>
  </si>
  <si>
    <t>060</t>
  </si>
  <si>
    <t xml:space="preserve">Инвестиции в зависимые хозяйственные общества (0630) </t>
  </si>
  <si>
    <t>Чет эл капитали мавжуд бўлган корхоналарга инвестициялар (0640)</t>
  </si>
  <si>
    <t>070</t>
  </si>
  <si>
    <t>Инвестиции в предприятие с иностранным капиталом (0640)</t>
  </si>
  <si>
    <t xml:space="preserve">Бошқа узоқ муддатли инвестициялар (0690) </t>
  </si>
  <si>
    <t>080</t>
  </si>
  <si>
    <t>Прочие долгосрочные инвестиции (0690)</t>
  </si>
  <si>
    <t>Ўрнатиладиган асбоб-ускуналар (0700)</t>
  </si>
  <si>
    <t>090</t>
  </si>
  <si>
    <t>Оборудование к установке (0700)</t>
  </si>
  <si>
    <t>Капитал қўйилмалар (0800)</t>
  </si>
  <si>
    <t xml:space="preserve">Капитальные вложения (0800) </t>
  </si>
  <si>
    <t>Узоқ муддатли дебиторлик қарзлари (0910, 0920, 0930, 0940)</t>
  </si>
  <si>
    <t>110</t>
  </si>
  <si>
    <t xml:space="preserve">Долгосрочная дебиторская задолженность (0910, 0920, 0930, 0940) </t>
  </si>
  <si>
    <t>Узоқ муддатли кечиктирилган харажатлар (0950, 0960, 0990)</t>
  </si>
  <si>
    <t xml:space="preserve">Долгосрочные отсроченные расходы (0950, 0960, 0990) </t>
  </si>
  <si>
    <r>
      <t xml:space="preserve">I бўлим бўйича жами  </t>
    </r>
    <r>
      <rPr>
        <sz val="8"/>
        <rFont val="Arial"/>
        <family val="2"/>
        <charset val="204"/>
      </rPr>
      <t>(сатр. 012+022+030+090+100+110+120)</t>
    </r>
  </si>
  <si>
    <r>
      <t xml:space="preserve">Итого по разделу I </t>
    </r>
    <r>
      <rPr>
        <sz val="8"/>
        <rFont val="Arial"/>
        <family val="2"/>
        <charset val="204"/>
      </rPr>
      <t xml:space="preserve"> (стр. 012+022+030+090+100+110+120)</t>
    </r>
  </si>
  <si>
    <t>II. Жорий активлар</t>
  </si>
  <si>
    <t>II. Текущие активы</t>
  </si>
  <si>
    <r>
      <t>Товар-моддий захиралари,</t>
    </r>
    <r>
      <rPr>
        <sz val="8"/>
        <rFont val="Arial"/>
        <family val="2"/>
        <charset val="204"/>
      </rPr>
      <t xml:space="preserve"> жами (сатр.150+160+170+180), шу жумладан:</t>
    </r>
  </si>
  <si>
    <t>140</t>
  </si>
  <si>
    <r>
      <t xml:space="preserve">Товарно-материальные запасы, </t>
    </r>
    <r>
      <rPr>
        <sz val="8"/>
        <rFont val="Arial"/>
        <family val="2"/>
        <charset val="204"/>
      </rPr>
      <t>всего (стр.150+160+170+180), в том числе:</t>
    </r>
  </si>
  <si>
    <t>Ишлаб чиқариш захиралари (1000, 1100, 1500, 1600)</t>
  </si>
  <si>
    <t>150</t>
  </si>
  <si>
    <t>Производственные запасы (1000, 1100, 1500, 1600)</t>
  </si>
  <si>
    <t>Тугалланмаган ишлаб чиқариш (2000, 2100, 2300, 2700)</t>
  </si>
  <si>
    <t>160</t>
  </si>
  <si>
    <t>Незавершенное производство (2000, 2100, 2300, 2700)</t>
  </si>
  <si>
    <t>Тайёр маҳсулот (2800)</t>
  </si>
  <si>
    <t>170</t>
  </si>
  <si>
    <t>Готовая продукция (2800)</t>
  </si>
  <si>
    <t>Товарлар (2900 дан 2980 нинг айирмаси)</t>
  </si>
  <si>
    <t>180</t>
  </si>
  <si>
    <t>Товары (2900 за минусом 2980)</t>
  </si>
  <si>
    <t>Келгуси давр харажатлари (3100)</t>
  </si>
  <si>
    <t>190</t>
  </si>
  <si>
    <t>Расходы будущих периодов (3100)</t>
  </si>
  <si>
    <t>Кечиктирилган харажатлар (3200)</t>
  </si>
  <si>
    <t>200</t>
  </si>
  <si>
    <t>Отсроченные расходы (3200)</t>
  </si>
  <si>
    <r>
      <t xml:space="preserve">Дебиторлар, </t>
    </r>
    <r>
      <rPr>
        <sz val="8"/>
        <rFont val="Arial"/>
        <family val="2"/>
        <charset val="204"/>
      </rPr>
      <t>жами  (сатр.220+240+250+260+270+280+290+300+310)</t>
    </r>
  </si>
  <si>
    <t>210</t>
  </si>
  <si>
    <r>
      <t>Дебиторы,</t>
    </r>
    <r>
      <rPr>
        <sz val="8"/>
        <rFont val="Arial"/>
        <family val="2"/>
        <charset val="204"/>
      </rPr>
      <t xml:space="preserve"> всего (стр.220+240+250+260+270+280+290+300+310)</t>
    </r>
  </si>
  <si>
    <t>шундан: муддати ўтган</t>
  </si>
  <si>
    <t>211</t>
  </si>
  <si>
    <t xml:space="preserve">из неё: просроченная </t>
  </si>
  <si>
    <t>Харидор ва буюртмачиларнинг қарзи (4000 дан 4900 нинг айирмаси)</t>
  </si>
  <si>
    <t>220</t>
  </si>
  <si>
    <t>Задолженность покупателей и заказчиков (4000 за минусом 4900)</t>
  </si>
  <si>
    <t xml:space="preserve">Ажратилган бўлинмаларнинг қарзи (4110) </t>
  </si>
  <si>
    <t>230</t>
  </si>
  <si>
    <t>Задолженность обособленных подразделений (4110)</t>
  </si>
  <si>
    <t>Шўъба ва қарам хўжалик жамиятларнинг қарзи (4120)</t>
  </si>
  <si>
    <t>240</t>
  </si>
  <si>
    <t>Задолженность дочерних и зависимых хозяйственных обществ (4120)</t>
  </si>
  <si>
    <t>Ходимларга берилган бўнаклар (4200)</t>
  </si>
  <si>
    <t>250</t>
  </si>
  <si>
    <t>Авансы, выданные персоналу (4200)</t>
  </si>
  <si>
    <t>Мол етказиб берувчилар ва пудратчиларга берилган бўнаклар (4300)</t>
  </si>
  <si>
    <t>260</t>
  </si>
  <si>
    <t>Авансы, выданные поставщикам и подрядчикам (4300)</t>
  </si>
  <si>
    <t>Бюджетга солиқ ва йиғимлар бўйича бўнак тўловлари (4400)</t>
  </si>
  <si>
    <t>270</t>
  </si>
  <si>
    <t>Авансовые платежи по налогам и сборам в бюджет (4400)</t>
  </si>
  <si>
    <t>Мақсадли давлат жамғармалари ва суғурталар бўйича бўнак тўловлари (4500)</t>
  </si>
  <si>
    <t>280</t>
  </si>
  <si>
    <t>Авансовые платежи в государственные целевые фонды и по страхованию (4500)</t>
  </si>
  <si>
    <t>Таъсисчиларнинг устав капиталига улушлар бўйича қарзи (4600)</t>
  </si>
  <si>
    <t>290</t>
  </si>
  <si>
    <t>Задолженность учредителей по вкладам в уставный капитал (4600)</t>
  </si>
  <si>
    <t>Ходимларнинг бошқа операциялар бўйича қарзи (4700)</t>
  </si>
  <si>
    <t>300</t>
  </si>
  <si>
    <t>Задолженность персонала по прочим операциям (4700)</t>
  </si>
  <si>
    <t>Бошқа дебиторлик қарзлари (4800)</t>
  </si>
  <si>
    <t>310</t>
  </si>
  <si>
    <t>Прочие дебиторские задолженности (4800)</t>
  </si>
  <si>
    <r>
      <t xml:space="preserve">Пул маблағлари, </t>
    </r>
    <r>
      <rPr>
        <sz val="8"/>
        <rFont val="Arial"/>
        <family val="2"/>
        <charset val="204"/>
      </rPr>
      <t>жами (сатр.330+340+350+360), шу жумладан:</t>
    </r>
  </si>
  <si>
    <t>320</t>
  </si>
  <si>
    <r>
      <t xml:space="preserve">Денежные средства, </t>
    </r>
    <r>
      <rPr>
        <sz val="8"/>
        <rFont val="Arial"/>
        <family val="2"/>
        <charset val="204"/>
      </rPr>
      <t>всего (стр.330+340+350+360), в том числе:</t>
    </r>
  </si>
  <si>
    <t>Кассадаги пул маблағлари  (5000)</t>
  </si>
  <si>
    <t>Денежные средства в кассе (5000)</t>
  </si>
  <si>
    <t>хисоблашиш счетидаги пул маблаглари (5100)</t>
  </si>
  <si>
    <t>340</t>
  </si>
  <si>
    <t>Денежные средства на расчетном счете (5100)</t>
  </si>
  <si>
    <t>Чет эл валютасидаги пул маблағлари (5200)</t>
  </si>
  <si>
    <t>350</t>
  </si>
  <si>
    <t>Денежные средства в иностранной валюте (5200)</t>
  </si>
  <si>
    <t>Бошқа пул маблағлари ва эквивалентлари (5500, 5600, 5700)</t>
  </si>
  <si>
    <t>Прочие денежные средства и эквиваленты (5500, 5600, 5700)</t>
  </si>
  <si>
    <t>Қисқа муддатли инвестициялар (5800)</t>
  </si>
  <si>
    <t xml:space="preserve">Краткосрочные инвестиции (5800) </t>
  </si>
  <si>
    <t>Бошқа жорий активлар (5900)</t>
  </si>
  <si>
    <t>Прочие текущие активы (5900)</t>
  </si>
  <si>
    <r>
      <t xml:space="preserve">II бўлим бўйича жами </t>
    </r>
    <r>
      <rPr>
        <sz val="8"/>
        <rFont val="Arial"/>
        <family val="2"/>
        <charset val="204"/>
      </rPr>
      <t>(сатр.140+190+200+210+320+370+380)</t>
    </r>
  </si>
  <si>
    <r>
      <t xml:space="preserve">Итого по разделу II  </t>
    </r>
    <r>
      <rPr>
        <sz val="8"/>
        <rFont val="Arial"/>
        <family val="2"/>
        <charset val="204"/>
      </rPr>
      <t>(стр. 140+190+200+210+320+370+380)</t>
    </r>
  </si>
  <si>
    <r>
      <t xml:space="preserve">Баланс активи бўйича жами </t>
    </r>
    <r>
      <rPr>
        <sz val="8"/>
        <rFont val="Arial"/>
        <family val="2"/>
        <charset val="204"/>
      </rPr>
      <t>(сатр.130+390)</t>
    </r>
  </si>
  <si>
    <r>
      <t xml:space="preserve">Всего по активу баланса </t>
    </r>
    <r>
      <rPr>
        <sz val="8"/>
        <rFont val="Arial"/>
        <family val="2"/>
        <charset val="204"/>
      </rPr>
      <t>(стр.130+стр.390)</t>
    </r>
  </si>
  <si>
    <t>Кўрсаткичлар номи                                                                                                                                        Наименование показателя</t>
  </si>
  <si>
    <t/>
  </si>
  <si>
    <t>Пассив</t>
  </si>
  <si>
    <t xml:space="preserve">I. Ўз маблағлари манбалари </t>
  </si>
  <si>
    <t xml:space="preserve">I. Источники собственных средств  </t>
  </si>
  <si>
    <t>Устав капитали (8300)</t>
  </si>
  <si>
    <t>410</t>
  </si>
  <si>
    <t>Уставный капитал (8300)</t>
  </si>
  <si>
    <t>Қўшилган капитал (8400)</t>
  </si>
  <si>
    <t>420</t>
  </si>
  <si>
    <t xml:space="preserve">Добавленный капитал (8400) </t>
  </si>
  <si>
    <t>Резерв капитали (8500)</t>
  </si>
  <si>
    <t>430</t>
  </si>
  <si>
    <t>Резервный капитал (8500)</t>
  </si>
  <si>
    <t>Сотиб олинган хусусий акциялар (8600)</t>
  </si>
  <si>
    <t>440</t>
  </si>
  <si>
    <t>Выкупленные собственные акции (8600)</t>
  </si>
  <si>
    <t>Тақсимланмаган фойда (қопланмаган зарар) (8700)</t>
  </si>
  <si>
    <t>450</t>
  </si>
  <si>
    <t>Нераспределенная прибыль (непокрытый убыток) (8700)</t>
  </si>
  <si>
    <t>Мақсадли тушумлар (8800)</t>
  </si>
  <si>
    <t>460</t>
  </si>
  <si>
    <t xml:space="preserve">Целевые поступления (8800) </t>
  </si>
  <si>
    <t xml:space="preserve">Келгуси давр харажатлари ва тўловлари учун захиралар (8900) </t>
  </si>
  <si>
    <t>470</t>
  </si>
  <si>
    <t>Резервы предстоящих расходов и платежей (8900)</t>
  </si>
  <si>
    <r>
      <t xml:space="preserve">I бўлим бўйича жами </t>
    </r>
    <r>
      <rPr>
        <sz val="8"/>
        <rFont val="Arial"/>
        <family val="2"/>
        <charset val="204"/>
      </rPr>
      <t>(сатр.410+420+430-440+450+460+470)</t>
    </r>
  </si>
  <si>
    <t>480</t>
  </si>
  <si>
    <r>
      <t xml:space="preserve">Итого по разделу I  </t>
    </r>
    <r>
      <rPr>
        <sz val="8"/>
        <rFont val="Arial"/>
        <family val="2"/>
        <charset val="204"/>
      </rPr>
      <t>(стр.410+420+430-440+450+460+470)</t>
    </r>
  </si>
  <si>
    <t>II. Мажбуриятлар</t>
  </si>
  <si>
    <t xml:space="preserve">II. Обязательства  </t>
  </si>
  <si>
    <r>
      <t xml:space="preserve">Узоқ муддатли мажбуриятлар, </t>
    </r>
    <r>
      <rPr>
        <sz val="8"/>
        <rFont val="Arial"/>
        <family val="2"/>
        <charset val="204"/>
      </rPr>
      <t>жами (сатр.500+520+530+540+550+560+570+580+590)</t>
    </r>
  </si>
  <si>
    <t>490</t>
  </si>
  <si>
    <r>
      <t>Долгосрочные обязательства</t>
    </r>
    <r>
      <rPr>
        <sz val="8"/>
        <rFont val="Arial"/>
        <family val="2"/>
        <charset val="204"/>
      </rPr>
      <t>, всего (стр.500+520+530+540+550+560+570+580+590)</t>
    </r>
  </si>
  <si>
    <t>шу жумладан: узоқ муддатли кредиторлик қарзлари (сатр.500+520+540+560+590)</t>
  </si>
  <si>
    <t>491</t>
  </si>
  <si>
    <t>в том числе: долгосрочная кредиторская задолженность (стр.500+520+540+560+590)</t>
  </si>
  <si>
    <t>Мол етказиб берувчилар ва пудратчиларга узоқ муддатли қарз (7000)</t>
  </si>
  <si>
    <t>500</t>
  </si>
  <si>
    <t>Долгосрочная задолженость поставщикам и подрядчикам (7000)</t>
  </si>
  <si>
    <t xml:space="preserve">Ажратилган бўлинмаларга узоқ муддатли қарз (7110) </t>
  </si>
  <si>
    <t>510</t>
  </si>
  <si>
    <t>Долгосрочная задолженность обособленным подразделениям (7110)</t>
  </si>
  <si>
    <t xml:space="preserve">Шўъба ва қарам хўжалик жамиятларга узоқ муддатли қарз (7120) </t>
  </si>
  <si>
    <t>520</t>
  </si>
  <si>
    <t>Долгосрочная задолженность дочерним и зависимым хозяйственным обществам (7120)</t>
  </si>
  <si>
    <t xml:space="preserve">Узоқ муддатли кечиктирилган даромадлар (7210, 7220, 7230) </t>
  </si>
  <si>
    <t>530</t>
  </si>
  <si>
    <t>Долгосрочные отсроченные  доходы  (7210, 7220, 7230)</t>
  </si>
  <si>
    <t xml:space="preserve">Солиқ ва мажбурий тўловлар бўйича узоқ муддатли кечиктирилган мажбуриятлар (7240) </t>
  </si>
  <si>
    <t>540</t>
  </si>
  <si>
    <t>Долгосрочные отсроченные  обязательства по налогам и обязательным платежам (7240)</t>
  </si>
  <si>
    <t>Бошқа узоқ муддатли кечиктирилган мажбуриятлар (7250, 7290)</t>
  </si>
  <si>
    <t>550</t>
  </si>
  <si>
    <t>Прочие долгосрочные отсроченные обязательства (7250, 7290)</t>
  </si>
  <si>
    <t>Харидорлар ва буюртмачилардан олинган бўнаклар (7300)</t>
  </si>
  <si>
    <t>560</t>
  </si>
  <si>
    <t>Авансы, полученные от покупателей и заказчиков (7300)</t>
  </si>
  <si>
    <t>Узоқ муддатли банк кредитлари (7810)</t>
  </si>
  <si>
    <t>570</t>
  </si>
  <si>
    <t>Долгосрочные банковские кредиты (7810)</t>
  </si>
  <si>
    <t>Узоқ муддатли қарзлар (7820, 7830, 7840)</t>
  </si>
  <si>
    <t>580</t>
  </si>
  <si>
    <t>Долгосрочные займы  (7820, 7830, 7840)</t>
  </si>
  <si>
    <t>Бошқа узоқ муддатли кредиторлик қарзлар (7900)</t>
  </si>
  <si>
    <t>590</t>
  </si>
  <si>
    <t>Прочие долгосрочные кредиторские задолженности (7900)</t>
  </si>
  <si>
    <r>
      <t>Жорий мажбуриятлар</t>
    </r>
    <r>
      <rPr>
        <sz val="8"/>
        <rFont val="Arial"/>
        <family val="2"/>
        <charset val="204"/>
      </rPr>
      <t>, жами (сатр.610+630+640+650+660+670+680+690+700+710+ +720+730+740+750+760)</t>
    </r>
  </si>
  <si>
    <t>600</t>
  </si>
  <si>
    <r>
      <t>Текущие обязательства,</t>
    </r>
    <r>
      <rPr>
        <sz val="8"/>
        <rFont val="Arial"/>
        <family val="2"/>
        <charset val="204"/>
      </rPr>
      <t xml:space="preserve">    всего </t>
    </r>
    <r>
      <rPr>
        <b/>
        <sz val="8"/>
        <rFont val="Arial"/>
        <family val="2"/>
        <charset val="204"/>
      </rPr>
      <t xml:space="preserve"> </t>
    </r>
    <r>
      <rPr>
        <sz val="8"/>
        <rFont val="Arial"/>
        <family val="2"/>
        <charset val="204"/>
      </rPr>
      <t>(стр.610+630+640+650+660+670+680+690+700+ +710+720+730+740+750+760)</t>
    </r>
  </si>
  <si>
    <t>591</t>
  </si>
  <si>
    <t>шу жумладан: жорий кредиторлик қарзлари (сатр.610+630+650+670+680+690+ +700+710+720+760)</t>
  </si>
  <si>
    <t>601</t>
  </si>
  <si>
    <t>в том числе: текущая кредиторская задолженность (стр.610+630+650+670+680+690+ +700+710+720+760)</t>
  </si>
  <si>
    <t xml:space="preserve">шундан: муддати ўтган жорий кредиторлик қарзлари </t>
  </si>
  <si>
    <t>602</t>
  </si>
  <si>
    <t xml:space="preserve">из неё: просроченная текущая кредиторская задолженность </t>
  </si>
  <si>
    <t xml:space="preserve">Мол етказиб берувчилар ва пудратчиларга қарз (6000) </t>
  </si>
  <si>
    <t>610</t>
  </si>
  <si>
    <t xml:space="preserve">Задолженность поставщикам и подрядчикам  (6000) </t>
  </si>
  <si>
    <t>Ажратилган бўлинмаларга қарз (6110)</t>
  </si>
  <si>
    <t>620</t>
  </si>
  <si>
    <t xml:space="preserve">Задолженность обособленным подразделениям (6110) </t>
  </si>
  <si>
    <t>Шўъба ва қарам хўжалик жамиятларга қарз (6120)</t>
  </si>
  <si>
    <t>630</t>
  </si>
  <si>
    <t xml:space="preserve">Задолженность дочерним и зависимым хозяйственным обществам (6120) </t>
  </si>
  <si>
    <t>Кечиктирилган даромадлар (6210, 6220, 6230)</t>
  </si>
  <si>
    <t>640</t>
  </si>
  <si>
    <t>Отсроченные доходы (6210, 6220, 6230)</t>
  </si>
  <si>
    <t xml:space="preserve">Солиқ ва мажбурий тўловлар бўйича кечиктирилган мажбуриятлар (6240) </t>
  </si>
  <si>
    <t>Отсроченные  обязательства по налогам и обязательным платежам (6240)</t>
  </si>
  <si>
    <t>Бошқа кечиктирилган мажбуриятлар (6250, 6290)</t>
  </si>
  <si>
    <t>Прочие отсроченные обязательства (6250, 6290)</t>
  </si>
  <si>
    <t>Олинган бўнаклар (6300)</t>
  </si>
  <si>
    <t>Полученные авансы (6300)</t>
  </si>
  <si>
    <t>Бюджетга тўловлар бўйича қарз (6400)</t>
  </si>
  <si>
    <t>680</t>
  </si>
  <si>
    <t>Задолженность по платежам в бюджет (6400)</t>
  </si>
  <si>
    <t>Суғурталар бўйича қарз (6510)</t>
  </si>
  <si>
    <t>690</t>
  </si>
  <si>
    <t>Задолженность по страхованию (6510)</t>
  </si>
  <si>
    <t>Мақсадли давлат жамғармаларига тўловлар бўйича қарз (6520)</t>
  </si>
  <si>
    <t>Задолженность по платежам в государственные целевые фонды (6520)</t>
  </si>
  <si>
    <t>Таъсисчиларга бўлган қарзлар (6600)</t>
  </si>
  <si>
    <t>Задолженность учредителям (6600)</t>
  </si>
  <si>
    <t>Меҳнатга  ҳақ тўлаш бўйича қарз (6700)</t>
  </si>
  <si>
    <t xml:space="preserve">Задолженность по оплате труда (6700) </t>
  </si>
  <si>
    <t>Қисқа муддатли банк кредитлари  (6810)</t>
  </si>
  <si>
    <t>Краткосрочные банковские кредиты (6810)</t>
  </si>
  <si>
    <t>Қисқа муддатли қарзлар (6820, 6830, 6840)</t>
  </si>
  <si>
    <t>Краткосрочные займы (6820, 6830, 6840)</t>
  </si>
  <si>
    <t>Узоқ муддатли мажбуриятларнинг жорий қисми (6950)</t>
  </si>
  <si>
    <t>Текущая часть долгосрочных обязательств (6950)</t>
  </si>
  <si>
    <t>Бошқа кредиторлик қарзлар (6950 дан ташқари 6900)</t>
  </si>
  <si>
    <t>Прочие кредиторские задолженности (6900 кроме 6950)</t>
  </si>
  <si>
    <r>
      <t xml:space="preserve">II бўлим бўйича жами  </t>
    </r>
    <r>
      <rPr>
        <sz val="8"/>
        <rFont val="Arial"/>
        <family val="2"/>
        <charset val="204"/>
      </rPr>
      <t>(сатр.490+600)</t>
    </r>
  </si>
  <si>
    <r>
      <t xml:space="preserve">Итого по разделу II  </t>
    </r>
    <r>
      <rPr>
        <sz val="8"/>
        <rFont val="Arial"/>
        <family val="2"/>
        <charset val="204"/>
      </rPr>
      <t>(стр.490+600)</t>
    </r>
  </si>
  <si>
    <r>
      <t xml:space="preserve">Баланс пассиви бўйича жами </t>
    </r>
    <r>
      <rPr>
        <sz val="8"/>
        <rFont val="Arial"/>
        <family val="2"/>
        <charset val="204"/>
      </rPr>
      <t>(сатр.480+770)</t>
    </r>
  </si>
  <si>
    <r>
      <t xml:space="preserve">Всего по пассиву баланса </t>
    </r>
    <r>
      <rPr>
        <sz val="8"/>
        <rFont val="Arial"/>
        <family val="2"/>
        <charset val="204"/>
      </rPr>
      <t>(стр.480+770)</t>
    </r>
  </si>
  <si>
    <t xml:space="preserve">   Раҳбар</t>
  </si>
  <si>
    <t xml:space="preserve">  Руководитель__________________________</t>
  </si>
  <si>
    <t xml:space="preserve">  Бош бухгалтер______________________       </t>
  </si>
  <si>
    <t xml:space="preserve">Ўзбекистон Республикаси Молия вазирлигининг                                                                      2002 йил 27 декабрдаги  140- сонли буйруғига 1- сонли илова </t>
  </si>
  <si>
    <t>Приложение № 1</t>
  </si>
  <si>
    <t>к приказу Министерства финансов Республики Узбекистан                                                                  от 27 декабря 2002 года  № 140</t>
  </si>
  <si>
    <t xml:space="preserve">БУХГАЛТЕРИЯ БАЛАНСИ   1-сонли шакл </t>
  </si>
  <si>
    <t>БУХГАЛТЕРСКИЙ БАЛАНС   форма № 1</t>
  </si>
  <si>
    <t>Кодлар</t>
  </si>
  <si>
    <t>Коды</t>
  </si>
  <si>
    <t>БҲУТ бўйича 1-шакл</t>
  </si>
  <si>
    <t>О710001</t>
  </si>
  <si>
    <t>Форма № 1 по ОКУД</t>
  </si>
  <si>
    <t>Корхона, ташкилот</t>
  </si>
  <si>
    <t>КТУТ бўйича</t>
  </si>
  <si>
    <t xml:space="preserve">Предпритие, организация </t>
  </si>
  <si>
    <t>по ОКПО</t>
  </si>
  <si>
    <t>Фаолият тури</t>
  </si>
  <si>
    <t>ИФУТ бўйича</t>
  </si>
  <si>
    <t>Вид деятельности</t>
  </si>
  <si>
    <t>по ОКЭД</t>
  </si>
  <si>
    <t xml:space="preserve">Ташкилий-ҳуқуқий шакли </t>
  </si>
  <si>
    <t xml:space="preserve">ТҲШТ бўйича </t>
  </si>
  <si>
    <t xml:space="preserve">Организационно-правовая форма </t>
  </si>
  <si>
    <t>по КОПФ</t>
  </si>
  <si>
    <t xml:space="preserve">Мулкчилик шакли </t>
  </si>
  <si>
    <t xml:space="preserve">МШТ бўйича </t>
  </si>
  <si>
    <t>Форма собственности</t>
  </si>
  <si>
    <t>по КФС</t>
  </si>
  <si>
    <t xml:space="preserve">Вазирлик, идора ва бошқалар </t>
  </si>
  <si>
    <t xml:space="preserve">ДБИБТ бўйича </t>
  </si>
  <si>
    <t>Министерства, ведомства и другие</t>
  </si>
  <si>
    <t xml:space="preserve">по  СООГУ </t>
  </si>
  <si>
    <t xml:space="preserve">Солиқ тўловчининг идентификацион рақами </t>
  </si>
  <si>
    <t>СТИР</t>
  </si>
  <si>
    <t>Идентификационный номер налогоплательщика</t>
  </si>
  <si>
    <t>ИНН</t>
  </si>
  <si>
    <t>200941518</t>
  </si>
  <si>
    <t>Ҳудуд</t>
  </si>
  <si>
    <t>МҲОБТ</t>
  </si>
  <si>
    <t xml:space="preserve">Территория </t>
  </si>
  <si>
    <t>Ташкентская область</t>
  </si>
  <si>
    <t>СОАТО</t>
  </si>
  <si>
    <t xml:space="preserve">Манзил </t>
  </si>
  <si>
    <t>Жўнатилган сана</t>
  </si>
  <si>
    <t>Адрес</t>
  </si>
  <si>
    <t>г. Чирчик, ул. Ташкентская  2</t>
  </si>
  <si>
    <t>Дата высылки</t>
  </si>
  <si>
    <t xml:space="preserve">Ўлчов бирлиги, минг сўм </t>
  </si>
  <si>
    <t>Қабул қилинган сана</t>
  </si>
  <si>
    <t>Единица измерения, тыс. сум.</t>
  </si>
  <si>
    <t>тыс.сум</t>
  </si>
  <si>
    <t>Дата получения</t>
  </si>
  <si>
    <t>Тақдим қилиш муддати</t>
  </si>
  <si>
    <t>Срок предоставления</t>
  </si>
  <si>
    <t>01/07/2026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</si>
</sst>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₽&quot;_-;\-* #,##0\ &quot;₽&quot;_-;_-* &quot;-&quot;\ &quot;₽&quot;_-;_-@_-"/>
    <numFmt numFmtId="43" formatCode="_-* #,##0.00_-;\-* #,##0.00_-;_-* &quot;-&quot;??_-;_-@_-"/>
    <numFmt numFmtId="164" formatCode="_-* #,##0\ _₽_-;\-* #,##0\ _₽_-;_-* &quot;-&quot;\ _₽_-;_-@_-"/>
    <numFmt numFmtId="165" formatCode="#,##0\ _₽;[Red]#,##0\ _₽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10"/>
      <name val="Arial Cyr"/>
      <charset val="204"/>
    </font>
    <font>
      <b/>
      <sz val="11"/>
      <name val="Arial"/>
      <family val="2"/>
      <charset val="204"/>
    </font>
    <font>
      <sz val="11"/>
      <name val="Arial Cyr"/>
      <charset val="204"/>
    </font>
    <font>
      <b/>
      <sz val="12"/>
      <name val="Arial"/>
      <family val="2"/>
      <charset val="204"/>
    </font>
    <font>
      <sz val="12"/>
      <name val="Arial Cyr"/>
      <charset val="204"/>
    </font>
    <font>
      <sz val="10"/>
      <name val="Arial Cyr"/>
      <family val="2"/>
      <charset val="204"/>
    </font>
    <font>
      <b/>
      <sz val="11"/>
      <name val="Arial Cyr"/>
      <charset val="204"/>
    </font>
    <font>
      <b/>
      <sz val="8"/>
      <name val="Arial"/>
      <family val="2"/>
    </font>
    <font>
      <sz val="10"/>
      <name val="Palatino Linotype"/>
      <family val="1"/>
      <charset val="204"/>
    </font>
    <font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5" fillId="0" borderId="0"/>
  </cellStyleXfs>
  <cellXfs count="19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164" fontId="2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164" fontId="3" fillId="0" borderId="0" xfId="0" applyNumberFormat="1" applyFont="1"/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164" fontId="0" fillId="0" borderId="0" xfId="0" applyNumberFormat="1"/>
    <xf numFmtId="3" fontId="0" fillId="0" borderId="0" xfId="0" applyNumberFormat="1"/>
    <xf numFmtId="0" fontId="3" fillId="0" borderId="7" xfId="0" applyFont="1" applyBorder="1" applyAlignment="1">
      <alignment horizontal="center" vertical="center" wrapText="1"/>
    </xf>
    <xf numFmtId="165" fontId="3" fillId="0" borderId="1" xfId="0" quotePrefix="1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165" fontId="2" fillId="0" borderId="9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/>
    <xf numFmtId="0" fontId="3" fillId="0" borderId="1" xfId="0" applyFont="1" applyBorder="1"/>
    <xf numFmtId="165" fontId="3" fillId="0" borderId="0" xfId="0" applyNumberFormat="1" applyFont="1"/>
    <xf numFmtId="165" fontId="2" fillId="0" borderId="0" xfId="0" applyNumberFormat="1" applyFont="1"/>
    <xf numFmtId="0" fontId="2" fillId="0" borderId="2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vertical="center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horizontal="center" vertical="top" wrapText="1"/>
    </xf>
    <xf numFmtId="0" fontId="5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9" fontId="3" fillId="0" borderId="0" xfId="3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14" fillId="0" borderId="14" xfId="0" applyFont="1" applyBorder="1"/>
    <xf numFmtId="0" fontId="3" fillId="0" borderId="14" xfId="0" applyFont="1" applyBorder="1"/>
    <xf numFmtId="0" fontId="3" fillId="0" borderId="0" xfId="0" applyFont="1" applyAlignment="1">
      <alignment horizontal="left"/>
    </xf>
    <xf numFmtId="0" fontId="3" fillId="0" borderId="0" xfId="3" applyFont="1" applyAlignment="1">
      <alignment horizont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left" vertical="center" wrapText="1"/>
    </xf>
    <xf numFmtId="49" fontId="14" fillId="0" borderId="0" xfId="0" applyNumberFormat="1" applyFont="1" applyAlignment="1">
      <alignment vertical="center" wrapText="1"/>
    </xf>
    <xf numFmtId="0" fontId="5" fillId="0" borderId="0" xfId="3" applyFont="1" applyAlignment="1">
      <alignment horizontal="center"/>
    </xf>
    <xf numFmtId="0" fontId="5" fillId="0" borderId="0" xfId="0" applyFont="1" applyAlignment="1">
      <alignment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9" fontId="14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49" fontId="14" fillId="0" borderId="14" xfId="3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right" vertical="top" wrapText="1"/>
    </xf>
    <xf numFmtId="49" fontId="14" fillId="0" borderId="15" xfId="3" applyNumberFormat="1" applyFont="1" applyBorder="1" applyAlignment="1">
      <alignment horizontal="center" vertical="center" wrapText="1"/>
    </xf>
    <xf numFmtId="49" fontId="14" fillId="0" borderId="16" xfId="3" applyNumberFormat="1" applyFont="1" applyBorder="1" applyAlignment="1">
      <alignment horizontal="center" vertical="center" wrapText="1"/>
    </xf>
    <xf numFmtId="49" fontId="14" fillId="0" borderId="17" xfId="3" applyNumberFormat="1" applyFont="1" applyBorder="1" applyAlignment="1">
      <alignment horizontal="center" vertical="center" wrapText="1"/>
    </xf>
    <xf numFmtId="49" fontId="14" fillId="0" borderId="18" xfId="3" applyNumberFormat="1" applyFont="1" applyBorder="1" applyAlignment="1">
      <alignment horizontal="center" vertical="center" wrapText="1"/>
    </xf>
    <xf numFmtId="49" fontId="14" fillId="0" borderId="19" xfId="3" applyNumberFormat="1" applyFont="1" applyBorder="1" applyAlignment="1">
      <alignment horizontal="center" vertical="center" wrapText="1"/>
    </xf>
    <xf numFmtId="49" fontId="14" fillId="0" borderId="20" xfId="3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right"/>
    </xf>
    <xf numFmtId="0" fontId="14" fillId="0" borderId="15" xfId="3" applyFont="1" applyBorder="1" applyAlignment="1">
      <alignment horizontal="center"/>
    </xf>
    <xf numFmtId="0" fontId="14" fillId="0" borderId="16" xfId="3" applyFont="1" applyBorder="1" applyAlignment="1">
      <alignment horizontal="center"/>
    </xf>
    <xf numFmtId="0" fontId="14" fillId="0" borderId="17" xfId="3" applyFont="1" applyBorder="1" applyAlignment="1">
      <alignment horizontal="center"/>
    </xf>
    <xf numFmtId="0" fontId="14" fillId="0" borderId="18" xfId="3" applyFont="1" applyBorder="1" applyAlignment="1">
      <alignment horizontal="center"/>
    </xf>
    <xf numFmtId="0" fontId="14" fillId="0" borderId="19" xfId="3" applyFont="1" applyBorder="1" applyAlignment="1">
      <alignment horizontal="center"/>
    </xf>
    <xf numFmtId="0" fontId="14" fillId="0" borderId="20" xfId="3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14" fillId="0" borderId="14" xfId="0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16" fillId="0" borderId="0" xfId="0" applyNumberFormat="1" applyFont="1" applyAlignment="1">
      <alignment horizontal="left" vertical="center" wrapText="1"/>
    </xf>
    <xf numFmtId="49" fontId="14" fillId="0" borderId="14" xfId="0" applyNumberFormat="1" applyFont="1" applyBorder="1" applyAlignment="1">
      <alignment horizontal="left" vertical="center" wrapText="1"/>
    </xf>
    <xf numFmtId="49" fontId="14" fillId="0" borderId="10" xfId="0" applyNumberFormat="1" applyFont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0" fontId="3" fillId="0" borderId="15" xfId="3" applyFont="1" applyBorder="1" applyAlignment="1">
      <alignment horizontal="center"/>
    </xf>
    <xf numFmtId="0" fontId="3" fillId="0" borderId="16" xfId="3" applyFont="1" applyBorder="1" applyAlignment="1">
      <alignment horizontal="center"/>
    </xf>
    <xf numFmtId="0" fontId="3" fillId="0" borderId="17" xfId="3" applyFont="1" applyBorder="1" applyAlignment="1">
      <alignment horizontal="center"/>
    </xf>
    <xf numFmtId="0" fontId="3" fillId="0" borderId="18" xfId="3" applyFont="1" applyBorder="1" applyAlignment="1">
      <alignment horizontal="center"/>
    </xf>
    <xf numFmtId="0" fontId="3" fillId="0" borderId="19" xfId="3" applyFont="1" applyBorder="1" applyAlignment="1">
      <alignment horizontal="center"/>
    </xf>
    <xf numFmtId="0" fontId="3" fillId="0" borderId="20" xfId="3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4" fillId="0" borderId="14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49" fontId="4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right" vertical="center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3" fontId="4" fillId="0" borderId="1" xfId="2" applyNumberFormat="1" applyFont="1" applyBorder="1" applyAlignment="1">
      <alignment horizontal="right" vertical="center"/>
    </xf>
    <xf numFmtId="3" fontId="4" fillId="0" borderId="2" xfId="2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right" vertical="center" wrapText="1"/>
    </xf>
    <xf numFmtId="3" fontId="12" fillId="0" borderId="2" xfId="0" applyNumberFormat="1" applyFont="1" applyBorder="1" applyAlignment="1">
      <alignment horizontal="righ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3" fontId="12" fillId="0" borderId="9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center" vertical="center" wrapText="1"/>
    </xf>
    <xf numFmtId="3" fontId="6" fillId="0" borderId="1" xfId="1" applyNumberFormat="1" applyFont="1" applyBorder="1" applyAlignment="1">
      <alignment horizontal="right" vertical="center"/>
    </xf>
    <xf numFmtId="3" fontId="6" fillId="0" borderId="2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3" fontId="5" fillId="0" borderId="2" xfId="0" applyNumberFormat="1" applyFont="1" applyFill="1" applyBorder="1" applyAlignment="1">
      <alignment horizontal="right" vertical="center"/>
    </xf>
  </cellXfs>
  <cellStyles count="4">
    <cellStyle name="Денежный [0]" xfId="2" builtinId="7"/>
    <cellStyle name="Обычный" xfId="0" builtinId="0"/>
    <cellStyle name="Обычный_5-F Cобст.кап." xfId="3" xr:uid="{1996C99D-B3D2-483C-A23F-5268F52ED19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772FA-11EC-4954-AD91-0F9B5D44318C}">
  <sheetPr>
    <pageSetUpPr fitToPage="1"/>
  </sheetPr>
  <dimension ref="A1:U51"/>
  <sheetViews>
    <sheetView tabSelected="1" workbookViewId="0">
      <selection activeCell="O19" sqref="O19"/>
    </sheetView>
  </sheetViews>
  <sheetFormatPr defaultColWidth="10.42578125" defaultRowHeight="12.75" x14ac:dyDescent="0.2"/>
  <cols>
    <col min="1" max="1" width="7.28515625" style="59" customWidth="1"/>
    <col min="2" max="2" width="8.28515625" style="59" customWidth="1"/>
    <col min="3" max="3" width="11.5703125" style="59" customWidth="1"/>
    <col min="4" max="4" width="6.85546875" style="59" customWidth="1"/>
    <col min="5" max="5" width="9" style="59" customWidth="1"/>
    <col min="6" max="6" width="11" style="59" customWidth="1"/>
    <col min="7" max="7" width="5.7109375" style="59" customWidth="1"/>
    <col min="8" max="8" width="5.5703125" style="59" customWidth="1"/>
    <col min="9" max="9" width="5.42578125" style="59" customWidth="1"/>
    <col min="10" max="10" width="13.42578125" style="59" customWidth="1"/>
    <col min="11" max="11" width="4.7109375" style="59" customWidth="1"/>
    <col min="12" max="12" width="4.28515625" style="59" customWidth="1"/>
    <col min="13" max="13" width="3" style="59" customWidth="1"/>
    <col min="14" max="256" width="10.42578125" style="59"/>
    <col min="257" max="257" width="7.28515625" style="59" customWidth="1"/>
    <col min="258" max="258" width="8.28515625" style="59" customWidth="1"/>
    <col min="259" max="259" width="11.5703125" style="59" customWidth="1"/>
    <col min="260" max="260" width="6.85546875" style="59" customWidth="1"/>
    <col min="261" max="261" width="9" style="59" customWidth="1"/>
    <col min="262" max="262" width="11" style="59" customWidth="1"/>
    <col min="263" max="263" width="5.7109375" style="59" customWidth="1"/>
    <col min="264" max="264" width="5.5703125" style="59" customWidth="1"/>
    <col min="265" max="265" width="5.42578125" style="59" customWidth="1"/>
    <col min="266" max="266" width="13.42578125" style="59" customWidth="1"/>
    <col min="267" max="267" width="4.7109375" style="59" customWidth="1"/>
    <col min="268" max="268" width="4.28515625" style="59" customWidth="1"/>
    <col min="269" max="269" width="3" style="59" customWidth="1"/>
    <col min="270" max="512" width="10.42578125" style="59"/>
    <col min="513" max="513" width="7.28515625" style="59" customWidth="1"/>
    <col min="514" max="514" width="8.28515625" style="59" customWidth="1"/>
    <col min="515" max="515" width="11.5703125" style="59" customWidth="1"/>
    <col min="516" max="516" width="6.85546875" style="59" customWidth="1"/>
    <col min="517" max="517" width="9" style="59" customWidth="1"/>
    <col min="518" max="518" width="11" style="59" customWidth="1"/>
    <col min="519" max="519" width="5.7109375" style="59" customWidth="1"/>
    <col min="520" max="520" width="5.5703125" style="59" customWidth="1"/>
    <col min="521" max="521" width="5.42578125" style="59" customWidth="1"/>
    <col min="522" max="522" width="13.42578125" style="59" customWidth="1"/>
    <col min="523" max="523" width="4.7109375" style="59" customWidth="1"/>
    <col min="524" max="524" width="4.28515625" style="59" customWidth="1"/>
    <col min="525" max="525" width="3" style="59" customWidth="1"/>
    <col min="526" max="768" width="10.42578125" style="59"/>
    <col min="769" max="769" width="7.28515625" style="59" customWidth="1"/>
    <col min="770" max="770" width="8.28515625" style="59" customWidth="1"/>
    <col min="771" max="771" width="11.5703125" style="59" customWidth="1"/>
    <col min="772" max="772" width="6.85546875" style="59" customWidth="1"/>
    <col min="773" max="773" width="9" style="59" customWidth="1"/>
    <col min="774" max="774" width="11" style="59" customWidth="1"/>
    <col min="775" max="775" width="5.7109375" style="59" customWidth="1"/>
    <col min="776" max="776" width="5.5703125" style="59" customWidth="1"/>
    <col min="777" max="777" width="5.42578125" style="59" customWidth="1"/>
    <col min="778" max="778" width="13.42578125" style="59" customWidth="1"/>
    <col min="779" max="779" width="4.7109375" style="59" customWidth="1"/>
    <col min="780" max="780" width="4.28515625" style="59" customWidth="1"/>
    <col min="781" max="781" width="3" style="59" customWidth="1"/>
    <col min="782" max="1024" width="10.42578125" style="59"/>
    <col min="1025" max="1025" width="7.28515625" style="59" customWidth="1"/>
    <col min="1026" max="1026" width="8.28515625" style="59" customWidth="1"/>
    <col min="1027" max="1027" width="11.5703125" style="59" customWidth="1"/>
    <col min="1028" max="1028" width="6.85546875" style="59" customWidth="1"/>
    <col min="1029" max="1029" width="9" style="59" customWidth="1"/>
    <col min="1030" max="1030" width="11" style="59" customWidth="1"/>
    <col min="1031" max="1031" width="5.7109375" style="59" customWidth="1"/>
    <col min="1032" max="1032" width="5.5703125" style="59" customWidth="1"/>
    <col min="1033" max="1033" width="5.42578125" style="59" customWidth="1"/>
    <col min="1034" max="1034" width="13.42578125" style="59" customWidth="1"/>
    <col min="1035" max="1035" width="4.7109375" style="59" customWidth="1"/>
    <col min="1036" max="1036" width="4.28515625" style="59" customWidth="1"/>
    <col min="1037" max="1037" width="3" style="59" customWidth="1"/>
    <col min="1038" max="1280" width="10.42578125" style="59"/>
    <col min="1281" max="1281" width="7.28515625" style="59" customWidth="1"/>
    <col min="1282" max="1282" width="8.28515625" style="59" customWidth="1"/>
    <col min="1283" max="1283" width="11.5703125" style="59" customWidth="1"/>
    <col min="1284" max="1284" width="6.85546875" style="59" customWidth="1"/>
    <col min="1285" max="1285" width="9" style="59" customWidth="1"/>
    <col min="1286" max="1286" width="11" style="59" customWidth="1"/>
    <col min="1287" max="1287" width="5.7109375" style="59" customWidth="1"/>
    <col min="1288" max="1288" width="5.5703125" style="59" customWidth="1"/>
    <col min="1289" max="1289" width="5.42578125" style="59" customWidth="1"/>
    <col min="1290" max="1290" width="13.42578125" style="59" customWidth="1"/>
    <col min="1291" max="1291" width="4.7109375" style="59" customWidth="1"/>
    <col min="1292" max="1292" width="4.28515625" style="59" customWidth="1"/>
    <col min="1293" max="1293" width="3" style="59" customWidth="1"/>
    <col min="1294" max="1536" width="10.42578125" style="59"/>
    <col min="1537" max="1537" width="7.28515625" style="59" customWidth="1"/>
    <col min="1538" max="1538" width="8.28515625" style="59" customWidth="1"/>
    <col min="1539" max="1539" width="11.5703125" style="59" customWidth="1"/>
    <col min="1540" max="1540" width="6.85546875" style="59" customWidth="1"/>
    <col min="1541" max="1541" width="9" style="59" customWidth="1"/>
    <col min="1542" max="1542" width="11" style="59" customWidth="1"/>
    <col min="1543" max="1543" width="5.7109375" style="59" customWidth="1"/>
    <col min="1544" max="1544" width="5.5703125" style="59" customWidth="1"/>
    <col min="1545" max="1545" width="5.42578125" style="59" customWidth="1"/>
    <col min="1546" max="1546" width="13.42578125" style="59" customWidth="1"/>
    <col min="1547" max="1547" width="4.7109375" style="59" customWidth="1"/>
    <col min="1548" max="1548" width="4.28515625" style="59" customWidth="1"/>
    <col min="1549" max="1549" width="3" style="59" customWidth="1"/>
    <col min="1550" max="1792" width="10.42578125" style="59"/>
    <col min="1793" max="1793" width="7.28515625" style="59" customWidth="1"/>
    <col min="1794" max="1794" width="8.28515625" style="59" customWidth="1"/>
    <col min="1795" max="1795" width="11.5703125" style="59" customWidth="1"/>
    <col min="1796" max="1796" width="6.85546875" style="59" customWidth="1"/>
    <col min="1797" max="1797" width="9" style="59" customWidth="1"/>
    <col min="1798" max="1798" width="11" style="59" customWidth="1"/>
    <col min="1799" max="1799" width="5.7109375" style="59" customWidth="1"/>
    <col min="1800" max="1800" width="5.5703125" style="59" customWidth="1"/>
    <col min="1801" max="1801" width="5.42578125" style="59" customWidth="1"/>
    <col min="1802" max="1802" width="13.42578125" style="59" customWidth="1"/>
    <col min="1803" max="1803" width="4.7109375" style="59" customWidth="1"/>
    <col min="1804" max="1804" width="4.28515625" style="59" customWidth="1"/>
    <col min="1805" max="1805" width="3" style="59" customWidth="1"/>
    <col min="1806" max="2048" width="10.42578125" style="59"/>
    <col min="2049" max="2049" width="7.28515625" style="59" customWidth="1"/>
    <col min="2050" max="2050" width="8.28515625" style="59" customWidth="1"/>
    <col min="2051" max="2051" width="11.5703125" style="59" customWidth="1"/>
    <col min="2052" max="2052" width="6.85546875" style="59" customWidth="1"/>
    <col min="2053" max="2053" width="9" style="59" customWidth="1"/>
    <col min="2054" max="2054" width="11" style="59" customWidth="1"/>
    <col min="2055" max="2055" width="5.7109375" style="59" customWidth="1"/>
    <col min="2056" max="2056" width="5.5703125" style="59" customWidth="1"/>
    <col min="2057" max="2057" width="5.42578125" style="59" customWidth="1"/>
    <col min="2058" max="2058" width="13.42578125" style="59" customWidth="1"/>
    <col min="2059" max="2059" width="4.7109375" style="59" customWidth="1"/>
    <col min="2060" max="2060" width="4.28515625" style="59" customWidth="1"/>
    <col min="2061" max="2061" width="3" style="59" customWidth="1"/>
    <col min="2062" max="2304" width="10.42578125" style="59"/>
    <col min="2305" max="2305" width="7.28515625" style="59" customWidth="1"/>
    <col min="2306" max="2306" width="8.28515625" style="59" customWidth="1"/>
    <col min="2307" max="2307" width="11.5703125" style="59" customWidth="1"/>
    <col min="2308" max="2308" width="6.85546875" style="59" customWidth="1"/>
    <col min="2309" max="2309" width="9" style="59" customWidth="1"/>
    <col min="2310" max="2310" width="11" style="59" customWidth="1"/>
    <col min="2311" max="2311" width="5.7109375" style="59" customWidth="1"/>
    <col min="2312" max="2312" width="5.5703125" style="59" customWidth="1"/>
    <col min="2313" max="2313" width="5.42578125" style="59" customWidth="1"/>
    <col min="2314" max="2314" width="13.42578125" style="59" customWidth="1"/>
    <col min="2315" max="2315" width="4.7109375" style="59" customWidth="1"/>
    <col min="2316" max="2316" width="4.28515625" style="59" customWidth="1"/>
    <col min="2317" max="2317" width="3" style="59" customWidth="1"/>
    <col min="2318" max="2560" width="10.42578125" style="59"/>
    <col min="2561" max="2561" width="7.28515625" style="59" customWidth="1"/>
    <col min="2562" max="2562" width="8.28515625" style="59" customWidth="1"/>
    <col min="2563" max="2563" width="11.5703125" style="59" customWidth="1"/>
    <col min="2564" max="2564" width="6.85546875" style="59" customWidth="1"/>
    <col min="2565" max="2565" width="9" style="59" customWidth="1"/>
    <col min="2566" max="2566" width="11" style="59" customWidth="1"/>
    <col min="2567" max="2567" width="5.7109375" style="59" customWidth="1"/>
    <col min="2568" max="2568" width="5.5703125" style="59" customWidth="1"/>
    <col min="2569" max="2569" width="5.42578125" style="59" customWidth="1"/>
    <col min="2570" max="2570" width="13.42578125" style="59" customWidth="1"/>
    <col min="2571" max="2571" width="4.7109375" style="59" customWidth="1"/>
    <col min="2572" max="2572" width="4.28515625" style="59" customWidth="1"/>
    <col min="2573" max="2573" width="3" style="59" customWidth="1"/>
    <col min="2574" max="2816" width="10.42578125" style="59"/>
    <col min="2817" max="2817" width="7.28515625" style="59" customWidth="1"/>
    <col min="2818" max="2818" width="8.28515625" style="59" customWidth="1"/>
    <col min="2819" max="2819" width="11.5703125" style="59" customWidth="1"/>
    <col min="2820" max="2820" width="6.85546875" style="59" customWidth="1"/>
    <col min="2821" max="2821" width="9" style="59" customWidth="1"/>
    <col min="2822" max="2822" width="11" style="59" customWidth="1"/>
    <col min="2823" max="2823" width="5.7109375" style="59" customWidth="1"/>
    <col min="2824" max="2824" width="5.5703125" style="59" customWidth="1"/>
    <col min="2825" max="2825" width="5.42578125" style="59" customWidth="1"/>
    <col min="2826" max="2826" width="13.42578125" style="59" customWidth="1"/>
    <col min="2827" max="2827" width="4.7109375" style="59" customWidth="1"/>
    <col min="2828" max="2828" width="4.28515625" style="59" customWidth="1"/>
    <col min="2829" max="2829" width="3" style="59" customWidth="1"/>
    <col min="2830" max="3072" width="10.42578125" style="59"/>
    <col min="3073" max="3073" width="7.28515625" style="59" customWidth="1"/>
    <col min="3074" max="3074" width="8.28515625" style="59" customWidth="1"/>
    <col min="3075" max="3075" width="11.5703125" style="59" customWidth="1"/>
    <col min="3076" max="3076" width="6.85546875" style="59" customWidth="1"/>
    <col min="3077" max="3077" width="9" style="59" customWidth="1"/>
    <col min="3078" max="3078" width="11" style="59" customWidth="1"/>
    <col min="3079" max="3079" width="5.7109375" style="59" customWidth="1"/>
    <col min="3080" max="3080" width="5.5703125" style="59" customWidth="1"/>
    <col min="3081" max="3081" width="5.42578125" style="59" customWidth="1"/>
    <col min="3082" max="3082" width="13.42578125" style="59" customWidth="1"/>
    <col min="3083" max="3083" width="4.7109375" style="59" customWidth="1"/>
    <col min="3084" max="3084" width="4.28515625" style="59" customWidth="1"/>
    <col min="3085" max="3085" width="3" style="59" customWidth="1"/>
    <col min="3086" max="3328" width="10.42578125" style="59"/>
    <col min="3329" max="3329" width="7.28515625" style="59" customWidth="1"/>
    <col min="3330" max="3330" width="8.28515625" style="59" customWidth="1"/>
    <col min="3331" max="3331" width="11.5703125" style="59" customWidth="1"/>
    <col min="3332" max="3332" width="6.85546875" style="59" customWidth="1"/>
    <col min="3333" max="3333" width="9" style="59" customWidth="1"/>
    <col min="3334" max="3334" width="11" style="59" customWidth="1"/>
    <col min="3335" max="3335" width="5.7109375" style="59" customWidth="1"/>
    <col min="3336" max="3336" width="5.5703125" style="59" customWidth="1"/>
    <col min="3337" max="3337" width="5.42578125" style="59" customWidth="1"/>
    <col min="3338" max="3338" width="13.42578125" style="59" customWidth="1"/>
    <col min="3339" max="3339" width="4.7109375" style="59" customWidth="1"/>
    <col min="3340" max="3340" width="4.28515625" style="59" customWidth="1"/>
    <col min="3341" max="3341" width="3" style="59" customWidth="1"/>
    <col min="3342" max="3584" width="10.42578125" style="59"/>
    <col min="3585" max="3585" width="7.28515625" style="59" customWidth="1"/>
    <col min="3586" max="3586" width="8.28515625" style="59" customWidth="1"/>
    <col min="3587" max="3587" width="11.5703125" style="59" customWidth="1"/>
    <col min="3588" max="3588" width="6.85546875" style="59" customWidth="1"/>
    <col min="3589" max="3589" width="9" style="59" customWidth="1"/>
    <col min="3590" max="3590" width="11" style="59" customWidth="1"/>
    <col min="3591" max="3591" width="5.7109375" style="59" customWidth="1"/>
    <col min="3592" max="3592" width="5.5703125" style="59" customWidth="1"/>
    <col min="3593" max="3593" width="5.42578125" style="59" customWidth="1"/>
    <col min="3594" max="3594" width="13.42578125" style="59" customWidth="1"/>
    <col min="3595" max="3595" width="4.7109375" style="59" customWidth="1"/>
    <col min="3596" max="3596" width="4.28515625" style="59" customWidth="1"/>
    <col min="3597" max="3597" width="3" style="59" customWidth="1"/>
    <col min="3598" max="3840" width="10.42578125" style="59"/>
    <col min="3841" max="3841" width="7.28515625" style="59" customWidth="1"/>
    <col min="3842" max="3842" width="8.28515625" style="59" customWidth="1"/>
    <col min="3843" max="3843" width="11.5703125" style="59" customWidth="1"/>
    <col min="3844" max="3844" width="6.85546875" style="59" customWidth="1"/>
    <col min="3845" max="3845" width="9" style="59" customWidth="1"/>
    <col min="3846" max="3846" width="11" style="59" customWidth="1"/>
    <col min="3847" max="3847" width="5.7109375" style="59" customWidth="1"/>
    <col min="3848" max="3848" width="5.5703125" style="59" customWidth="1"/>
    <col min="3849" max="3849" width="5.42578125" style="59" customWidth="1"/>
    <col min="3850" max="3850" width="13.42578125" style="59" customWidth="1"/>
    <col min="3851" max="3851" width="4.7109375" style="59" customWidth="1"/>
    <col min="3852" max="3852" width="4.28515625" style="59" customWidth="1"/>
    <col min="3853" max="3853" width="3" style="59" customWidth="1"/>
    <col min="3854" max="4096" width="10.42578125" style="59"/>
    <col min="4097" max="4097" width="7.28515625" style="59" customWidth="1"/>
    <col min="4098" max="4098" width="8.28515625" style="59" customWidth="1"/>
    <col min="4099" max="4099" width="11.5703125" style="59" customWidth="1"/>
    <col min="4100" max="4100" width="6.85546875" style="59" customWidth="1"/>
    <col min="4101" max="4101" width="9" style="59" customWidth="1"/>
    <col min="4102" max="4102" width="11" style="59" customWidth="1"/>
    <col min="4103" max="4103" width="5.7109375" style="59" customWidth="1"/>
    <col min="4104" max="4104" width="5.5703125" style="59" customWidth="1"/>
    <col min="4105" max="4105" width="5.42578125" style="59" customWidth="1"/>
    <col min="4106" max="4106" width="13.42578125" style="59" customWidth="1"/>
    <col min="4107" max="4107" width="4.7109375" style="59" customWidth="1"/>
    <col min="4108" max="4108" width="4.28515625" style="59" customWidth="1"/>
    <col min="4109" max="4109" width="3" style="59" customWidth="1"/>
    <col min="4110" max="4352" width="10.42578125" style="59"/>
    <col min="4353" max="4353" width="7.28515625" style="59" customWidth="1"/>
    <col min="4354" max="4354" width="8.28515625" style="59" customWidth="1"/>
    <col min="4355" max="4355" width="11.5703125" style="59" customWidth="1"/>
    <col min="4356" max="4356" width="6.85546875" style="59" customWidth="1"/>
    <col min="4357" max="4357" width="9" style="59" customWidth="1"/>
    <col min="4358" max="4358" width="11" style="59" customWidth="1"/>
    <col min="4359" max="4359" width="5.7109375" style="59" customWidth="1"/>
    <col min="4360" max="4360" width="5.5703125" style="59" customWidth="1"/>
    <col min="4361" max="4361" width="5.42578125" style="59" customWidth="1"/>
    <col min="4362" max="4362" width="13.42578125" style="59" customWidth="1"/>
    <col min="4363" max="4363" width="4.7109375" style="59" customWidth="1"/>
    <col min="4364" max="4364" width="4.28515625" style="59" customWidth="1"/>
    <col min="4365" max="4365" width="3" style="59" customWidth="1"/>
    <col min="4366" max="4608" width="10.42578125" style="59"/>
    <col min="4609" max="4609" width="7.28515625" style="59" customWidth="1"/>
    <col min="4610" max="4610" width="8.28515625" style="59" customWidth="1"/>
    <col min="4611" max="4611" width="11.5703125" style="59" customWidth="1"/>
    <col min="4612" max="4612" width="6.85546875" style="59" customWidth="1"/>
    <col min="4613" max="4613" width="9" style="59" customWidth="1"/>
    <col min="4614" max="4614" width="11" style="59" customWidth="1"/>
    <col min="4615" max="4615" width="5.7109375" style="59" customWidth="1"/>
    <col min="4616" max="4616" width="5.5703125" style="59" customWidth="1"/>
    <col min="4617" max="4617" width="5.42578125" style="59" customWidth="1"/>
    <col min="4618" max="4618" width="13.42578125" style="59" customWidth="1"/>
    <col min="4619" max="4619" width="4.7109375" style="59" customWidth="1"/>
    <col min="4620" max="4620" width="4.28515625" style="59" customWidth="1"/>
    <col min="4621" max="4621" width="3" style="59" customWidth="1"/>
    <col min="4622" max="4864" width="10.42578125" style="59"/>
    <col min="4865" max="4865" width="7.28515625" style="59" customWidth="1"/>
    <col min="4866" max="4866" width="8.28515625" style="59" customWidth="1"/>
    <col min="4867" max="4867" width="11.5703125" style="59" customWidth="1"/>
    <col min="4868" max="4868" width="6.85546875" style="59" customWidth="1"/>
    <col min="4869" max="4869" width="9" style="59" customWidth="1"/>
    <col min="4870" max="4870" width="11" style="59" customWidth="1"/>
    <col min="4871" max="4871" width="5.7109375" style="59" customWidth="1"/>
    <col min="4872" max="4872" width="5.5703125" style="59" customWidth="1"/>
    <col min="4873" max="4873" width="5.42578125" style="59" customWidth="1"/>
    <col min="4874" max="4874" width="13.42578125" style="59" customWidth="1"/>
    <col min="4875" max="4875" width="4.7109375" style="59" customWidth="1"/>
    <col min="4876" max="4876" width="4.28515625" style="59" customWidth="1"/>
    <col min="4877" max="4877" width="3" style="59" customWidth="1"/>
    <col min="4878" max="5120" width="10.42578125" style="59"/>
    <col min="5121" max="5121" width="7.28515625" style="59" customWidth="1"/>
    <col min="5122" max="5122" width="8.28515625" style="59" customWidth="1"/>
    <col min="5123" max="5123" width="11.5703125" style="59" customWidth="1"/>
    <col min="5124" max="5124" width="6.85546875" style="59" customWidth="1"/>
    <col min="5125" max="5125" width="9" style="59" customWidth="1"/>
    <col min="5126" max="5126" width="11" style="59" customWidth="1"/>
    <col min="5127" max="5127" width="5.7109375" style="59" customWidth="1"/>
    <col min="5128" max="5128" width="5.5703125" style="59" customWidth="1"/>
    <col min="5129" max="5129" width="5.42578125" style="59" customWidth="1"/>
    <col min="5130" max="5130" width="13.42578125" style="59" customWidth="1"/>
    <col min="5131" max="5131" width="4.7109375" style="59" customWidth="1"/>
    <col min="5132" max="5132" width="4.28515625" style="59" customWidth="1"/>
    <col min="5133" max="5133" width="3" style="59" customWidth="1"/>
    <col min="5134" max="5376" width="10.42578125" style="59"/>
    <col min="5377" max="5377" width="7.28515625" style="59" customWidth="1"/>
    <col min="5378" max="5378" width="8.28515625" style="59" customWidth="1"/>
    <col min="5379" max="5379" width="11.5703125" style="59" customWidth="1"/>
    <col min="5380" max="5380" width="6.85546875" style="59" customWidth="1"/>
    <col min="5381" max="5381" width="9" style="59" customWidth="1"/>
    <col min="5382" max="5382" width="11" style="59" customWidth="1"/>
    <col min="5383" max="5383" width="5.7109375" style="59" customWidth="1"/>
    <col min="5384" max="5384" width="5.5703125" style="59" customWidth="1"/>
    <col min="5385" max="5385" width="5.42578125" style="59" customWidth="1"/>
    <col min="5386" max="5386" width="13.42578125" style="59" customWidth="1"/>
    <col min="5387" max="5387" width="4.7109375" style="59" customWidth="1"/>
    <col min="5388" max="5388" width="4.28515625" style="59" customWidth="1"/>
    <col min="5389" max="5389" width="3" style="59" customWidth="1"/>
    <col min="5390" max="5632" width="10.42578125" style="59"/>
    <col min="5633" max="5633" width="7.28515625" style="59" customWidth="1"/>
    <col min="5634" max="5634" width="8.28515625" style="59" customWidth="1"/>
    <col min="5635" max="5635" width="11.5703125" style="59" customWidth="1"/>
    <col min="5636" max="5636" width="6.85546875" style="59" customWidth="1"/>
    <col min="5637" max="5637" width="9" style="59" customWidth="1"/>
    <col min="5638" max="5638" width="11" style="59" customWidth="1"/>
    <col min="5639" max="5639" width="5.7109375" style="59" customWidth="1"/>
    <col min="5640" max="5640" width="5.5703125" style="59" customWidth="1"/>
    <col min="5641" max="5641" width="5.42578125" style="59" customWidth="1"/>
    <col min="5642" max="5642" width="13.42578125" style="59" customWidth="1"/>
    <col min="5643" max="5643" width="4.7109375" style="59" customWidth="1"/>
    <col min="5644" max="5644" width="4.28515625" style="59" customWidth="1"/>
    <col min="5645" max="5645" width="3" style="59" customWidth="1"/>
    <col min="5646" max="5888" width="10.42578125" style="59"/>
    <col min="5889" max="5889" width="7.28515625" style="59" customWidth="1"/>
    <col min="5890" max="5890" width="8.28515625" style="59" customWidth="1"/>
    <col min="5891" max="5891" width="11.5703125" style="59" customWidth="1"/>
    <col min="5892" max="5892" width="6.85546875" style="59" customWidth="1"/>
    <col min="5893" max="5893" width="9" style="59" customWidth="1"/>
    <col min="5894" max="5894" width="11" style="59" customWidth="1"/>
    <col min="5895" max="5895" width="5.7109375" style="59" customWidth="1"/>
    <col min="5896" max="5896" width="5.5703125" style="59" customWidth="1"/>
    <col min="5897" max="5897" width="5.42578125" style="59" customWidth="1"/>
    <col min="5898" max="5898" width="13.42578125" style="59" customWidth="1"/>
    <col min="5899" max="5899" width="4.7109375" style="59" customWidth="1"/>
    <col min="5900" max="5900" width="4.28515625" style="59" customWidth="1"/>
    <col min="5901" max="5901" width="3" style="59" customWidth="1"/>
    <col min="5902" max="6144" width="10.42578125" style="59"/>
    <col min="6145" max="6145" width="7.28515625" style="59" customWidth="1"/>
    <col min="6146" max="6146" width="8.28515625" style="59" customWidth="1"/>
    <col min="6147" max="6147" width="11.5703125" style="59" customWidth="1"/>
    <col min="6148" max="6148" width="6.85546875" style="59" customWidth="1"/>
    <col min="6149" max="6149" width="9" style="59" customWidth="1"/>
    <col min="6150" max="6150" width="11" style="59" customWidth="1"/>
    <col min="6151" max="6151" width="5.7109375" style="59" customWidth="1"/>
    <col min="6152" max="6152" width="5.5703125" style="59" customWidth="1"/>
    <col min="6153" max="6153" width="5.42578125" style="59" customWidth="1"/>
    <col min="6154" max="6154" width="13.42578125" style="59" customWidth="1"/>
    <col min="6155" max="6155" width="4.7109375" style="59" customWidth="1"/>
    <col min="6156" max="6156" width="4.28515625" style="59" customWidth="1"/>
    <col min="6157" max="6157" width="3" style="59" customWidth="1"/>
    <col min="6158" max="6400" width="10.42578125" style="59"/>
    <col min="6401" max="6401" width="7.28515625" style="59" customWidth="1"/>
    <col min="6402" max="6402" width="8.28515625" style="59" customWidth="1"/>
    <col min="6403" max="6403" width="11.5703125" style="59" customWidth="1"/>
    <col min="6404" max="6404" width="6.85546875" style="59" customWidth="1"/>
    <col min="6405" max="6405" width="9" style="59" customWidth="1"/>
    <col min="6406" max="6406" width="11" style="59" customWidth="1"/>
    <col min="6407" max="6407" width="5.7109375" style="59" customWidth="1"/>
    <col min="6408" max="6408" width="5.5703125" style="59" customWidth="1"/>
    <col min="6409" max="6409" width="5.42578125" style="59" customWidth="1"/>
    <col min="6410" max="6410" width="13.42578125" style="59" customWidth="1"/>
    <col min="6411" max="6411" width="4.7109375" style="59" customWidth="1"/>
    <col min="6412" max="6412" width="4.28515625" style="59" customWidth="1"/>
    <col min="6413" max="6413" width="3" style="59" customWidth="1"/>
    <col min="6414" max="6656" width="10.42578125" style="59"/>
    <col min="6657" max="6657" width="7.28515625" style="59" customWidth="1"/>
    <col min="6658" max="6658" width="8.28515625" style="59" customWidth="1"/>
    <col min="6659" max="6659" width="11.5703125" style="59" customWidth="1"/>
    <col min="6660" max="6660" width="6.85546875" style="59" customWidth="1"/>
    <col min="6661" max="6661" width="9" style="59" customWidth="1"/>
    <col min="6662" max="6662" width="11" style="59" customWidth="1"/>
    <col min="6663" max="6663" width="5.7109375" style="59" customWidth="1"/>
    <col min="6664" max="6664" width="5.5703125" style="59" customWidth="1"/>
    <col min="6665" max="6665" width="5.42578125" style="59" customWidth="1"/>
    <col min="6666" max="6666" width="13.42578125" style="59" customWidth="1"/>
    <col min="6667" max="6667" width="4.7109375" style="59" customWidth="1"/>
    <col min="6668" max="6668" width="4.28515625" style="59" customWidth="1"/>
    <col min="6669" max="6669" width="3" style="59" customWidth="1"/>
    <col min="6670" max="6912" width="10.42578125" style="59"/>
    <col min="6913" max="6913" width="7.28515625" style="59" customWidth="1"/>
    <col min="6914" max="6914" width="8.28515625" style="59" customWidth="1"/>
    <col min="6915" max="6915" width="11.5703125" style="59" customWidth="1"/>
    <col min="6916" max="6916" width="6.85546875" style="59" customWidth="1"/>
    <col min="6917" max="6917" width="9" style="59" customWidth="1"/>
    <col min="6918" max="6918" width="11" style="59" customWidth="1"/>
    <col min="6919" max="6919" width="5.7109375" style="59" customWidth="1"/>
    <col min="6920" max="6920" width="5.5703125" style="59" customWidth="1"/>
    <col min="6921" max="6921" width="5.42578125" style="59" customWidth="1"/>
    <col min="6922" max="6922" width="13.42578125" style="59" customWidth="1"/>
    <col min="6923" max="6923" width="4.7109375" style="59" customWidth="1"/>
    <col min="6924" max="6924" width="4.28515625" style="59" customWidth="1"/>
    <col min="6925" max="6925" width="3" style="59" customWidth="1"/>
    <col min="6926" max="7168" width="10.42578125" style="59"/>
    <col min="7169" max="7169" width="7.28515625" style="59" customWidth="1"/>
    <col min="7170" max="7170" width="8.28515625" style="59" customWidth="1"/>
    <col min="7171" max="7171" width="11.5703125" style="59" customWidth="1"/>
    <col min="7172" max="7172" width="6.85546875" style="59" customWidth="1"/>
    <col min="7173" max="7173" width="9" style="59" customWidth="1"/>
    <col min="7174" max="7174" width="11" style="59" customWidth="1"/>
    <col min="7175" max="7175" width="5.7109375" style="59" customWidth="1"/>
    <col min="7176" max="7176" width="5.5703125" style="59" customWidth="1"/>
    <col min="7177" max="7177" width="5.42578125" style="59" customWidth="1"/>
    <col min="7178" max="7178" width="13.42578125" style="59" customWidth="1"/>
    <col min="7179" max="7179" width="4.7109375" style="59" customWidth="1"/>
    <col min="7180" max="7180" width="4.28515625" style="59" customWidth="1"/>
    <col min="7181" max="7181" width="3" style="59" customWidth="1"/>
    <col min="7182" max="7424" width="10.42578125" style="59"/>
    <col min="7425" max="7425" width="7.28515625" style="59" customWidth="1"/>
    <col min="7426" max="7426" width="8.28515625" style="59" customWidth="1"/>
    <col min="7427" max="7427" width="11.5703125" style="59" customWidth="1"/>
    <col min="7428" max="7428" width="6.85546875" style="59" customWidth="1"/>
    <col min="7429" max="7429" width="9" style="59" customWidth="1"/>
    <col min="7430" max="7430" width="11" style="59" customWidth="1"/>
    <col min="7431" max="7431" width="5.7109375" style="59" customWidth="1"/>
    <col min="7432" max="7432" width="5.5703125" style="59" customWidth="1"/>
    <col min="7433" max="7433" width="5.42578125" style="59" customWidth="1"/>
    <col min="7434" max="7434" width="13.42578125" style="59" customWidth="1"/>
    <col min="7435" max="7435" width="4.7109375" style="59" customWidth="1"/>
    <col min="7436" max="7436" width="4.28515625" style="59" customWidth="1"/>
    <col min="7437" max="7437" width="3" style="59" customWidth="1"/>
    <col min="7438" max="7680" width="10.42578125" style="59"/>
    <col min="7681" max="7681" width="7.28515625" style="59" customWidth="1"/>
    <col min="7682" max="7682" width="8.28515625" style="59" customWidth="1"/>
    <col min="7683" max="7683" width="11.5703125" style="59" customWidth="1"/>
    <col min="7684" max="7684" width="6.85546875" style="59" customWidth="1"/>
    <col min="7685" max="7685" width="9" style="59" customWidth="1"/>
    <col min="7686" max="7686" width="11" style="59" customWidth="1"/>
    <col min="7687" max="7687" width="5.7109375" style="59" customWidth="1"/>
    <col min="7688" max="7688" width="5.5703125" style="59" customWidth="1"/>
    <col min="7689" max="7689" width="5.42578125" style="59" customWidth="1"/>
    <col min="7690" max="7690" width="13.42578125" style="59" customWidth="1"/>
    <col min="7691" max="7691" width="4.7109375" style="59" customWidth="1"/>
    <col min="7692" max="7692" width="4.28515625" style="59" customWidth="1"/>
    <col min="7693" max="7693" width="3" style="59" customWidth="1"/>
    <col min="7694" max="7936" width="10.42578125" style="59"/>
    <col min="7937" max="7937" width="7.28515625" style="59" customWidth="1"/>
    <col min="7938" max="7938" width="8.28515625" style="59" customWidth="1"/>
    <col min="7939" max="7939" width="11.5703125" style="59" customWidth="1"/>
    <col min="7940" max="7940" width="6.85546875" style="59" customWidth="1"/>
    <col min="7941" max="7941" width="9" style="59" customWidth="1"/>
    <col min="7942" max="7942" width="11" style="59" customWidth="1"/>
    <col min="7943" max="7943" width="5.7109375" style="59" customWidth="1"/>
    <col min="7944" max="7944" width="5.5703125" style="59" customWidth="1"/>
    <col min="7945" max="7945" width="5.42578125" style="59" customWidth="1"/>
    <col min="7946" max="7946" width="13.42578125" style="59" customWidth="1"/>
    <col min="7947" max="7947" width="4.7109375" style="59" customWidth="1"/>
    <col min="7948" max="7948" width="4.28515625" style="59" customWidth="1"/>
    <col min="7949" max="7949" width="3" style="59" customWidth="1"/>
    <col min="7950" max="8192" width="10.42578125" style="59"/>
    <col min="8193" max="8193" width="7.28515625" style="59" customWidth="1"/>
    <col min="8194" max="8194" width="8.28515625" style="59" customWidth="1"/>
    <col min="8195" max="8195" width="11.5703125" style="59" customWidth="1"/>
    <col min="8196" max="8196" width="6.85546875" style="59" customWidth="1"/>
    <col min="8197" max="8197" width="9" style="59" customWidth="1"/>
    <col min="8198" max="8198" width="11" style="59" customWidth="1"/>
    <col min="8199" max="8199" width="5.7109375" style="59" customWidth="1"/>
    <col min="8200" max="8200" width="5.5703125" style="59" customWidth="1"/>
    <col min="8201" max="8201" width="5.42578125" style="59" customWidth="1"/>
    <col min="8202" max="8202" width="13.42578125" style="59" customWidth="1"/>
    <col min="8203" max="8203" width="4.7109375" style="59" customWidth="1"/>
    <col min="8204" max="8204" width="4.28515625" style="59" customWidth="1"/>
    <col min="8205" max="8205" width="3" style="59" customWidth="1"/>
    <col min="8206" max="8448" width="10.42578125" style="59"/>
    <col min="8449" max="8449" width="7.28515625" style="59" customWidth="1"/>
    <col min="8450" max="8450" width="8.28515625" style="59" customWidth="1"/>
    <col min="8451" max="8451" width="11.5703125" style="59" customWidth="1"/>
    <col min="8452" max="8452" width="6.85546875" style="59" customWidth="1"/>
    <col min="8453" max="8453" width="9" style="59" customWidth="1"/>
    <col min="8454" max="8454" width="11" style="59" customWidth="1"/>
    <col min="8455" max="8455" width="5.7109375" style="59" customWidth="1"/>
    <col min="8456" max="8456" width="5.5703125" style="59" customWidth="1"/>
    <col min="8457" max="8457" width="5.42578125" style="59" customWidth="1"/>
    <col min="8458" max="8458" width="13.42578125" style="59" customWidth="1"/>
    <col min="8459" max="8459" width="4.7109375" style="59" customWidth="1"/>
    <col min="8460" max="8460" width="4.28515625" style="59" customWidth="1"/>
    <col min="8461" max="8461" width="3" style="59" customWidth="1"/>
    <col min="8462" max="8704" width="10.42578125" style="59"/>
    <col min="8705" max="8705" width="7.28515625" style="59" customWidth="1"/>
    <col min="8706" max="8706" width="8.28515625" style="59" customWidth="1"/>
    <col min="8707" max="8707" width="11.5703125" style="59" customWidth="1"/>
    <col min="8708" max="8708" width="6.85546875" style="59" customWidth="1"/>
    <col min="8709" max="8709" width="9" style="59" customWidth="1"/>
    <col min="8710" max="8710" width="11" style="59" customWidth="1"/>
    <col min="8711" max="8711" width="5.7109375" style="59" customWidth="1"/>
    <col min="8712" max="8712" width="5.5703125" style="59" customWidth="1"/>
    <col min="8713" max="8713" width="5.42578125" style="59" customWidth="1"/>
    <col min="8714" max="8714" width="13.42578125" style="59" customWidth="1"/>
    <col min="8715" max="8715" width="4.7109375" style="59" customWidth="1"/>
    <col min="8716" max="8716" width="4.28515625" style="59" customWidth="1"/>
    <col min="8717" max="8717" width="3" style="59" customWidth="1"/>
    <col min="8718" max="8960" width="10.42578125" style="59"/>
    <col min="8961" max="8961" width="7.28515625" style="59" customWidth="1"/>
    <col min="8962" max="8962" width="8.28515625" style="59" customWidth="1"/>
    <col min="8963" max="8963" width="11.5703125" style="59" customWidth="1"/>
    <col min="8964" max="8964" width="6.85546875" style="59" customWidth="1"/>
    <col min="8965" max="8965" width="9" style="59" customWidth="1"/>
    <col min="8966" max="8966" width="11" style="59" customWidth="1"/>
    <col min="8967" max="8967" width="5.7109375" style="59" customWidth="1"/>
    <col min="8968" max="8968" width="5.5703125" style="59" customWidth="1"/>
    <col min="8969" max="8969" width="5.42578125" style="59" customWidth="1"/>
    <col min="8970" max="8970" width="13.42578125" style="59" customWidth="1"/>
    <col min="8971" max="8971" width="4.7109375" style="59" customWidth="1"/>
    <col min="8972" max="8972" width="4.28515625" style="59" customWidth="1"/>
    <col min="8973" max="8973" width="3" style="59" customWidth="1"/>
    <col min="8974" max="9216" width="10.42578125" style="59"/>
    <col min="9217" max="9217" width="7.28515625" style="59" customWidth="1"/>
    <col min="9218" max="9218" width="8.28515625" style="59" customWidth="1"/>
    <col min="9219" max="9219" width="11.5703125" style="59" customWidth="1"/>
    <col min="9220" max="9220" width="6.85546875" style="59" customWidth="1"/>
    <col min="9221" max="9221" width="9" style="59" customWidth="1"/>
    <col min="9222" max="9222" width="11" style="59" customWidth="1"/>
    <col min="9223" max="9223" width="5.7109375" style="59" customWidth="1"/>
    <col min="9224" max="9224" width="5.5703125" style="59" customWidth="1"/>
    <col min="9225" max="9225" width="5.42578125" style="59" customWidth="1"/>
    <col min="9226" max="9226" width="13.42578125" style="59" customWidth="1"/>
    <col min="9227" max="9227" width="4.7109375" style="59" customWidth="1"/>
    <col min="9228" max="9228" width="4.28515625" style="59" customWidth="1"/>
    <col min="9229" max="9229" width="3" style="59" customWidth="1"/>
    <col min="9230" max="9472" width="10.42578125" style="59"/>
    <col min="9473" max="9473" width="7.28515625" style="59" customWidth="1"/>
    <col min="9474" max="9474" width="8.28515625" style="59" customWidth="1"/>
    <col min="9475" max="9475" width="11.5703125" style="59" customWidth="1"/>
    <col min="9476" max="9476" width="6.85546875" style="59" customWidth="1"/>
    <col min="9477" max="9477" width="9" style="59" customWidth="1"/>
    <col min="9478" max="9478" width="11" style="59" customWidth="1"/>
    <col min="9479" max="9479" width="5.7109375" style="59" customWidth="1"/>
    <col min="9480" max="9480" width="5.5703125" style="59" customWidth="1"/>
    <col min="9481" max="9481" width="5.42578125" style="59" customWidth="1"/>
    <col min="9482" max="9482" width="13.42578125" style="59" customWidth="1"/>
    <col min="9483" max="9483" width="4.7109375" style="59" customWidth="1"/>
    <col min="9484" max="9484" width="4.28515625" style="59" customWidth="1"/>
    <col min="9485" max="9485" width="3" style="59" customWidth="1"/>
    <col min="9486" max="9728" width="10.42578125" style="59"/>
    <col min="9729" max="9729" width="7.28515625" style="59" customWidth="1"/>
    <col min="9730" max="9730" width="8.28515625" style="59" customWidth="1"/>
    <col min="9731" max="9731" width="11.5703125" style="59" customWidth="1"/>
    <col min="9732" max="9732" width="6.85546875" style="59" customWidth="1"/>
    <col min="9733" max="9733" width="9" style="59" customWidth="1"/>
    <col min="9734" max="9734" width="11" style="59" customWidth="1"/>
    <col min="9735" max="9735" width="5.7109375" style="59" customWidth="1"/>
    <col min="9736" max="9736" width="5.5703125" style="59" customWidth="1"/>
    <col min="9737" max="9737" width="5.42578125" style="59" customWidth="1"/>
    <col min="9738" max="9738" width="13.42578125" style="59" customWidth="1"/>
    <col min="9739" max="9739" width="4.7109375" style="59" customWidth="1"/>
    <col min="9740" max="9740" width="4.28515625" style="59" customWidth="1"/>
    <col min="9741" max="9741" width="3" style="59" customWidth="1"/>
    <col min="9742" max="9984" width="10.42578125" style="59"/>
    <col min="9985" max="9985" width="7.28515625" style="59" customWidth="1"/>
    <col min="9986" max="9986" width="8.28515625" style="59" customWidth="1"/>
    <col min="9987" max="9987" width="11.5703125" style="59" customWidth="1"/>
    <col min="9988" max="9988" width="6.85546875" style="59" customWidth="1"/>
    <col min="9989" max="9989" width="9" style="59" customWidth="1"/>
    <col min="9990" max="9990" width="11" style="59" customWidth="1"/>
    <col min="9991" max="9991" width="5.7109375" style="59" customWidth="1"/>
    <col min="9992" max="9992" width="5.5703125" style="59" customWidth="1"/>
    <col min="9993" max="9993" width="5.42578125" style="59" customWidth="1"/>
    <col min="9994" max="9994" width="13.42578125" style="59" customWidth="1"/>
    <col min="9995" max="9995" width="4.7109375" style="59" customWidth="1"/>
    <col min="9996" max="9996" width="4.28515625" style="59" customWidth="1"/>
    <col min="9997" max="9997" width="3" style="59" customWidth="1"/>
    <col min="9998" max="10240" width="10.42578125" style="59"/>
    <col min="10241" max="10241" width="7.28515625" style="59" customWidth="1"/>
    <col min="10242" max="10242" width="8.28515625" style="59" customWidth="1"/>
    <col min="10243" max="10243" width="11.5703125" style="59" customWidth="1"/>
    <col min="10244" max="10244" width="6.85546875" style="59" customWidth="1"/>
    <col min="10245" max="10245" width="9" style="59" customWidth="1"/>
    <col min="10246" max="10246" width="11" style="59" customWidth="1"/>
    <col min="10247" max="10247" width="5.7109375" style="59" customWidth="1"/>
    <col min="10248" max="10248" width="5.5703125" style="59" customWidth="1"/>
    <col min="10249" max="10249" width="5.42578125" style="59" customWidth="1"/>
    <col min="10250" max="10250" width="13.42578125" style="59" customWidth="1"/>
    <col min="10251" max="10251" width="4.7109375" style="59" customWidth="1"/>
    <col min="10252" max="10252" width="4.28515625" style="59" customWidth="1"/>
    <col min="10253" max="10253" width="3" style="59" customWidth="1"/>
    <col min="10254" max="10496" width="10.42578125" style="59"/>
    <col min="10497" max="10497" width="7.28515625" style="59" customWidth="1"/>
    <col min="10498" max="10498" width="8.28515625" style="59" customWidth="1"/>
    <col min="10499" max="10499" width="11.5703125" style="59" customWidth="1"/>
    <col min="10500" max="10500" width="6.85546875" style="59" customWidth="1"/>
    <col min="10501" max="10501" width="9" style="59" customWidth="1"/>
    <col min="10502" max="10502" width="11" style="59" customWidth="1"/>
    <col min="10503" max="10503" width="5.7109375" style="59" customWidth="1"/>
    <col min="10504" max="10504" width="5.5703125" style="59" customWidth="1"/>
    <col min="10505" max="10505" width="5.42578125" style="59" customWidth="1"/>
    <col min="10506" max="10506" width="13.42578125" style="59" customWidth="1"/>
    <col min="10507" max="10507" width="4.7109375" style="59" customWidth="1"/>
    <col min="10508" max="10508" width="4.28515625" style="59" customWidth="1"/>
    <col min="10509" max="10509" width="3" style="59" customWidth="1"/>
    <col min="10510" max="10752" width="10.42578125" style="59"/>
    <col min="10753" max="10753" width="7.28515625" style="59" customWidth="1"/>
    <col min="10754" max="10754" width="8.28515625" style="59" customWidth="1"/>
    <col min="10755" max="10755" width="11.5703125" style="59" customWidth="1"/>
    <col min="10756" max="10756" width="6.85546875" style="59" customWidth="1"/>
    <col min="10757" max="10757" width="9" style="59" customWidth="1"/>
    <col min="10758" max="10758" width="11" style="59" customWidth="1"/>
    <col min="10759" max="10759" width="5.7109375" style="59" customWidth="1"/>
    <col min="10760" max="10760" width="5.5703125" style="59" customWidth="1"/>
    <col min="10761" max="10761" width="5.42578125" style="59" customWidth="1"/>
    <col min="10762" max="10762" width="13.42578125" style="59" customWidth="1"/>
    <col min="10763" max="10763" width="4.7109375" style="59" customWidth="1"/>
    <col min="10764" max="10764" width="4.28515625" style="59" customWidth="1"/>
    <col min="10765" max="10765" width="3" style="59" customWidth="1"/>
    <col min="10766" max="11008" width="10.42578125" style="59"/>
    <col min="11009" max="11009" width="7.28515625" style="59" customWidth="1"/>
    <col min="11010" max="11010" width="8.28515625" style="59" customWidth="1"/>
    <col min="11011" max="11011" width="11.5703125" style="59" customWidth="1"/>
    <col min="11012" max="11012" width="6.85546875" style="59" customWidth="1"/>
    <col min="11013" max="11013" width="9" style="59" customWidth="1"/>
    <col min="11014" max="11014" width="11" style="59" customWidth="1"/>
    <col min="11015" max="11015" width="5.7109375" style="59" customWidth="1"/>
    <col min="11016" max="11016" width="5.5703125" style="59" customWidth="1"/>
    <col min="11017" max="11017" width="5.42578125" style="59" customWidth="1"/>
    <col min="11018" max="11018" width="13.42578125" style="59" customWidth="1"/>
    <col min="11019" max="11019" width="4.7109375" style="59" customWidth="1"/>
    <col min="11020" max="11020" width="4.28515625" style="59" customWidth="1"/>
    <col min="11021" max="11021" width="3" style="59" customWidth="1"/>
    <col min="11022" max="11264" width="10.42578125" style="59"/>
    <col min="11265" max="11265" width="7.28515625" style="59" customWidth="1"/>
    <col min="11266" max="11266" width="8.28515625" style="59" customWidth="1"/>
    <col min="11267" max="11267" width="11.5703125" style="59" customWidth="1"/>
    <col min="11268" max="11268" width="6.85546875" style="59" customWidth="1"/>
    <col min="11269" max="11269" width="9" style="59" customWidth="1"/>
    <col min="11270" max="11270" width="11" style="59" customWidth="1"/>
    <col min="11271" max="11271" width="5.7109375" style="59" customWidth="1"/>
    <col min="11272" max="11272" width="5.5703125" style="59" customWidth="1"/>
    <col min="11273" max="11273" width="5.42578125" style="59" customWidth="1"/>
    <col min="11274" max="11274" width="13.42578125" style="59" customWidth="1"/>
    <col min="11275" max="11275" width="4.7109375" style="59" customWidth="1"/>
    <col min="11276" max="11276" width="4.28515625" style="59" customWidth="1"/>
    <col min="11277" max="11277" width="3" style="59" customWidth="1"/>
    <col min="11278" max="11520" width="10.42578125" style="59"/>
    <col min="11521" max="11521" width="7.28515625" style="59" customWidth="1"/>
    <col min="11522" max="11522" width="8.28515625" style="59" customWidth="1"/>
    <col min="11523" max="11523" width="11.5703125" style="59" customWidth="1"/>
    <col min="11524" max="11524" width="6.85546875" style="59" customWidth="1"/>
    <col min="11525" max="11525" width="9" style="59" customWidth="1"/>
    <col min="11526" max="11526" width="11" style="59" customWidth="1"/>
    <col min="11527" max="11527" width="5.7109375" style="59" customWidth="1"/>
    <col min="11528" max="11528" width="5.5703125" style="59" customWidth="1"/>
    <col min="11529" max="11529" width="5.42578125" style="59" customWidth="1"/>
    <col min="11530" max="11530" width="13.42578125" style="59" customWidth="1"/>
    <col min="11531" max="11531" width="4.7109375" style="59" customWidth="1"/>
    <col min="11532" max="11532" width="4.28515625" style="59" customWidth="1"/>
    <col min="11533" max="11533" width="3" style="59" customWidth="1"/>
    <col min="11534" max="11776" width="10.42578125" style="59"/>
    <col min="11777" max="11777" width="7.28515625" style="59" customWidth="1"/>
    <col min="11778" max="11778" width="8.28515625" style="59" customWidth="1"/>
    <col min="11779" max="11779" width="11.5703125" style="59" customWidth="1"/>
    <col min="11780" max="11780" width="6.85546875" style="59" customWidth="1"/>
    <col min="11781" max="11781" width="9" style="59" customWidth="1"/>
    <col min="11782" max="11782" width="11" style="59" customWidth="1"/>
    <col min="11783" max="11783" width="5.7109375" style="59" customWidth="1"/>
    <col min="11784" max="11784" width="5.5703125" style="59" customWidth="1"/>
    <col min="11785" max="11785" width="5.42578125" style="59" customWidth="1"/>
    <col min="11786" max="11786" width="13.42578125" style="59" customWidth="1"/>
    <col min="11787" max="11787" width="4.7109375" style="59" customWidth="1"/>
    <col min="11788" max="11788" width="4.28515625" style="59" customWidth="1"/>
    <col min="11789" max="11789" width="3" style="59" customWidth="1"/>
    <col min="11790" max="12032" width="10.42578125" style="59"/>
    <col min="12033" max="12033" width="7.28515625" style="59" customWidth="1"/>
    <col min="12034" max="12034" width="8.28515625" style="59" customWidth="1"/>
    <col min="12035" max="12035" width="11.5703125" style="59" customWidth="1"/>
    <col min="12036" max="12036" width="6.85546875" style="59" customWidth="1"/>
    <col min="12037" max="12037" width="9" style="59" customWidth="1"/>
    <col min="12038" max="12038" width="11" style="59" customWidth="1"/>
    <col min="12039" max="12039" width="5.7109375" style="59" customWidth="1"/>
    <col min="12040" max="12040" width="5.5703125" style="59" customWidth="1"/>
    <col min="12041" max="12041" width="5.42578125" style="59" customWidth="1"/>
    <col min="12042" max="12042" width="13.42578125" style="59" customWidth="1"/>
    <col min="12043" max="12043" width="4.7109375" style="59" customWidth="1"/>
    <col min="12044" max="12044" width="4.28515625" style="59" customWidth="1"/>
    <col min="12045" max="12045" width="3" style="59" customWidth="1"/>
    <col min="12046" max="12288" width="10.42578125" style="59"/>
    <col min="12289" max="12289" width="7.28515625" style="59" customWidth="1"/>
    <col min="12290" max="12290" width="8.28515625" style="59" customWidth="1"/>
    <col min="12291" max="12291" width="11.5703125" style="59" customWidth="1"/>
    <col min="12292" max="12292" width="6.85546875" style="59" customWidth="1"/>
    <col min="12293" max="12293" width="9" style="59" customWidth="1"/>
    <col min="12294" max="12294" width="11" style="59" customWidth="1"/>
    <col min="12295" max="12295" width="5.7109375" style="59" customWidth="1"/>
    <col min="12296" max="12296" width="5.5703125" style="59" customWidth="1"/>
    <col min="12297" max="12297" width="5.42578125" style="59" customWidth="1"/>
    <col min="12298" max="12298" width="13.42578125" style="59" customWidth="1"/>
    <col min="12299" max="12299" width="4.7109375" style="59" customWidth="1"/>
    <col min="12300" max="12300" width="4.28515625" style="59" customWidth="1"/>
    <col min="12301" max="12301" width="3" style="59" customWidth="1"/>
    <col min="12302" max="12544" width="10.42578125" style="59"/>
    <col min="12545" max="12545" width="7.28515625" style="59" customWidth="1"/>
    <col min="12546" max="12546" width="8.28515625" style="59" customWidth="1"/>
    <col min="12547" max="12547" width="11.5703125" style="59" customWidth="1"/>
    <col min="12548" max="12548" width="6.85546875" style="59" customWidth="1"/>
    <col min="12549" max="12549" width="9" style="59" customWidth="1"/>
    <col min="12550" max="12550" width="11" style="59" customWidth="1"/>
    <col min="12551" max="12551" width="5.7109375" style="59" customWidth="1"/>
    <col min="12552" max="12552" width="5.5703125" style="59" customWidth="1"/>
    <col min="12553" max="12553" width="5.42578125" style="59" customWidth="1"/>
    <col min="12554" max="12554" width="13.42578125" style="59" customWidth="1"/>
    <col min="12555" max="12555" width="4.7109375" style="59" customWidth="1"/>
    <col min="12556" max="12556" width="4.28515625" style="59" customWidth="1"/>
    <col min="12557" max="12557" width="3" style="59" customWidth="1"/>
    <col min="12558" max="12800" width="10.42578125" style="59"/>
    <col min="12801" max="12801" width="7.28515625" style="59" customWidth="1"/>
    <col min="12802" max="12802" width="8.28515625" style="59" customWidth="1"/>
    <col min="12803" max="12803" width="11.5703125" style="59" customWidth="1"/>
    <col min="12804" max="12804" width="6.85546875" style="59" customWidth="1"/>
    <col min="12805" max="12805" width="9" style="59" customWidth="1"/>
    <col min="12806" max="12806" width="11" style="59" customWidth="1"/>
    <col min="12807" max="12807" width="5.7109375" style="59" customWidth="1"/>
    <col min="12808" max="12808" width="5.5703125" style="59" customWidth="1"/>
    <col min="12809" max="12809" width="5.42578125" style="59" customWidth="1"/>
    <col min="12810" max="12810" width="13.42578125" style="59" customWidth="1"/>
    <col min="12811" max="12811" width="4.7109375" style="59" customWidth="1"/>
    <col min="12812" max="12812" width="4.28515625" style="59" customWidth="1"/>
    <col min="12813" max="12813" width="3" style="59" customWidth="1"/>
    <col min="12814" max="13056" width="10.42578125" style="59"/>
    <col min="13057" max="13057" width="7.28515625" style="59" customWidth="1"/>
    <col min="13058" max="13058" width="8.28515625" style="59" customWidth="1"/>
    <col min="13059" max="13059" width="11.5703125" style="59" customWidth="1"/>
    <col min="13060" max="13060" width="6.85546875" style="59" customWidth="1"/>
    <col min="13061" max="13061" width="9" style="59" customWidth="1"/>
    <col min="13062" max="13062" width="11" style="59" customWidth="1"/>
    <col min="13063" max="13063" width="5.7109375" style="59" customWidth="1"/>
    <col min="13064" max="13064" width="5.5703125" style="59" customWidth="1"/>
    <col min="13065" max="13065" width="5.42578125" style="59" customWidth="1"/>
    <col min="13066" max="13066" width="13.42578125" style="59" customWidth="1"/>
    <col min="13067" max="13067" width="4.7109375" style="59" customWidth="1"/>
    <col min="13068" max="13068" width="4.28515625" style="59" customWidth="1"/>
    <col min="13069" max="13069" width="3" style="59" customWidth="1"/>
    <col min="13070" max="13312" width="10.42578125" style="59"/>
    <col min="13313" max="13313" width="7.28515625" style="59" customWidth="1"/>
    <col min="13314" max="13314" width="8.28515625" style="59" customWidth="1"/>
    <col min="13315" max="13315" width="11.5703125" style="59" customWidth="1"/>
    <col min="13316" max="13316" width="6.85546875" style="59" customWidth="1"/>
    <col min="13317" max="13317" width="9" style="59" customWidth="1"/>
    <col min="13318" max="13318" width="11" style="59" customWidth="1"/>
    <col min="13319" max="13319" width="5.7109375" style="59" customWidth="1"/>
    <col min="13320" max="13320" width="5.5703125" style="59" customWidth="1"/>
    <col min="13321" max="13321" width="5.42578125" style="59" customWidth="1"/>
    <col min="13322" max="13322" width="13.42578125" style="59" customWidth="1"/>
    <col min="13323" max="13323" width="4.7109375" style="59" customWidth="1"/>
    <col min="13324" max="13324" width="4.28515625" style="59" customWidth="1"/>
    <col min="13325" max="13325" width="3" style="59" customWidth="1"/>
    <col min="13326" max="13568" width="10.42578125" style="59"/>
    <col min="13569" max="13569" width="7.28515625" style="59" customWidth="1"/>
    <col min="13570" max="13570" width="8.28515625" style="59" customWidth="1"/>
    <col min="13571" max="13571" width="11.5703125" style="59" customWidth="1"/>
    <col min="13572" max="13572" width="6.85546875" style="59" customWidth="1"/>
    <col min="13573" max="13573" width="9" style="59" customWidth="1"/>
    <col min="13574" max="13574" width="11" style="59" customWidth="1"/>
    <col min="13575" max="13575" width="5.7109375" style="59" customWidth="1"/>
    <col min="13576" max="13576" width="5.5703125" style="59" customWidth="1"/>
    <col min="13577" max="13577" width="5.42578125" style="59" customWidth="1"/>
    <col min="13578" max="13578" width="13.42578125" style="59" customWidth="1"/>
    <col min="13579" max="13579" width="4.7109375" style="59" customWidth="1"/>
    <col min="13580" max="13580" width="4.28515625" style="59" customWidth="1"/>
    <col min="13581" max="13581" width="3" style="59" customWidth="1"/>
    <col min="13582" max="13824" width="10.42578125" style="59"/>
    <col min="13825" max="13825" width="7.28515625" style="59" customWidth="1"/>
    <col min="13826" max="13826" width="8.28515625" style="59" customWidth="1"/>
    <col min="13827" max="13827" width="11.5703125" style="59" customWidth="1"/>
    <col min="13828" max="13828" width="6.85546875" style="59" customWidth="1"/>
    <col min="13829" max="13829" width="9" style="59" customWidth="1"/>
    <col min="13830" max="13830" width="11" style="59" customWidth="1"/>
    <col min="13831" max="13831" width="5.7109375" style="59" customWidth="1"/>
    <col min="13832" max="13832" width="5.5703125" style="59" customWidth="1"/>
    <col min="13833" max="13833" width="5.42578125" style="59" customWidth="1"/>
    <col min="13834" max="13834" width="13.42578125" style="59" customWidth="1"/>
    <col min="13835" max="13835" width="4.7109375" style="59" customWidth="1"/>
    <col min="13836" max="13836" width="4.28515625" style="59" customWidth="1"/>
    <col min="13837" max="13837" width="3" style="59" customWidth="1"/>
    <col min="13838" max="14080" width="10.42578125" style="59"/>
    <col min="14081" max="14081" width="7.28515625" style="59" customWidth="1"/>
    <col min="14082" max="14082" width="8.28515625" style="59" customWidth="1"/>
    <col min="14083" max="14083" width="11.5703125" style="59" customWidth="1"/>
    <col min="14084" max="14084" width="6.85546875" style="59" customWidth="1"/>
    <col min="14085" max="14085" width="9" style="59" customWidth="1"/>
    <col min="14086" max="14086" width="11" style="59" customWidth="1"/>
    <col min="14087" max="14087" width="5.7109375" style="59" customWidth="1"/>
    <col min="14088" max="14088" width="5.5703125" style="59" customWidth="1"/>
    <col min="14089" max="14089" width="5.42578125" style="59" customWidth="1"/>
    <col min="14090" max="14090" width="13.42578125" style="59" customWidth="1"/>
    <col min="14091" max="14091" width="4.7109375" style="59" customWidth="1"/>
    <col min="14092" max="14092" width="4.28515625" style="59" customWidth="1"/>
    <col min="14093" max="14093" width="3" style="59" customWidth="1"/>
    <col min="14094" max="14336" width="10.42578125" style="59"/>
    <col min="14337" max="14337" width="7.28515625" style="59" customWidth="1"/>
    <col min="14338" max="14338" width="8.28515625" style="59" customWidth="1"/>
    <col min="14339" max="14339" width="11.5703125" style="59" customWidth="1"/>
    <col min="14340" max="14340" width="6.85546875" style="59" customWidth="1"/>
    <col min="14341" max="14341" width="9" style="59" customWidth="1"/>
    <col min="14342" max="14342" width="11" style="59" customWidth="1"/>
    <col min="14343" max="14343" width="5.7109375" style="59" customWidth="1"/>
    <col min="14344" max="14344" width="5.5703125" style="59" customWidth="1"/>
    <col min="14345" max="14345" width="5.42578125" style="59" customWidth="1"/>
    <col min="14346" max="14346" width="13.42578125" style="59" customWidth="1"/>
    <col min="14347" max="14347" width="4.7109375" style="59" customWidth="1"/>
    <col min="14348" max="14348" width="4.28515625" style="59" customWidth="1"/>
    <col min="14349" max="14349" width="3" style="59" customWidth="1"/>
    <col min="14350" max="14592" width="10.42578125" style="59"/>
    <col min="14593" max="14593" width="7.28515625" style="59" customWidth="1"/>
    <col min="14594" max="14594" width="8.28515625" style="59" customWidth="1"/>
    <col min="14595" max="14595" width="11.5703125" style="59" customWidth="1"/>
    <col min="14596" max="14596" width="6.85546875" style="59" customWidth="1"/>
    <col min="14597" max="14597" width="9" style="59" customWidth="1"/>
    <col min="14598" max="14598" width="11" style="59" customWidth="1"/>
    <col min="14599" max="14599" width="5.7109375" style="59" customWidth="1"/>
    <col min="14600" max="14600" width="5.5703125" style="59" customWidth="1"/>
    <col min="14601" max="14601" width="5.42578125" style="59" customWidth="1"/>
    <col min="14602" max="14602" width="13.42578125" style="59" customWidth="1"/>
    <col min="14603" max="14603" width="4.7109375" style="59" customWidth="1"/>
    <col min="14604" max="14604" width="4.28515625" style="59" customWidth="1"/>
    <col min="14605" max="14605" width="3" style="59" customWidth="1"/>
    <col min="14606" max="14848" width="10.42578125" style="59"/>
    <col min="14849" max="14849" width="7.28515625" style="59" customWidth="1"/>
    <col min="14850" max="14850" width="8.28515625" style="59" customWidth="1"/>
    <col min="14851" max="14851" width="11.5703125" style="59" customWidth="1"/>
    <col min="14852" max="14852" width="6.85546875" style="59" customWidth="1"/>
    <col min="14853" max="14853" width="9" style="59" customWidth="1"/>
    <col min="14854" max="14854" width="11" style="59" customWidth="1"/>
    <col min="14855" max="14855" width="5.7109375" style="59" customWidth="1"/>
    <col min="14856" max="14856" width="5.5703125" style="59" customWidth="1"/>
    <col min="14857" max="14857" width="5.42578125" style="59" customWidth="1"/>
    <col min="14858" max="14858" width="13.42578125" style="59" customWidth="1"/>
    <col min="14859" max="14859" width="4.7109375" style="59" customWidth="1"/>
    <col min="14860" max="14860" width="4.28515625" style="59" customWidth="1"/>
    <col min="14861" max="14861" width="3" style="59" customWidth="1"/>
    <col min="14862" max="15104" width="10.42578125" style="59"/>
    <col min="15105" max="15105" width="7.28515625" style="59" customWidth="1"/>
    <col min="15106" max="15106" width="8.28515625" style="59" customWidth="1"/>
    <col min="15107" max="15107" width="11.5703125" style="59" customWidth="1"/>
    <col min="15108" max="15108" width="6.85546875" style="59" customWidth="1"/>
    <col min="15109" max="15109" width="9" style="59" customWidth="1"/>
    <col min="15110" max="15110" width="11" style="59" customWidth="1"/>
    <col min="15111" max="15111" width="5.7109375" style="59" customWidth="1"/>
    <col min="15112" max="15112" width="5.5703125" style="59" customWidth="1"/>
    <col min="15113" max="15113" width="5.42578125" style="59" customWidth="1"/>
    <col min="15114" max="15114" width="13.42578125" style="59" customWidth="1"/>
    <col min="15115" max="15115" width="4.7109375" style="59" customWidth="1"/>
    <col min="15116" max="15116" width="4.28515625" style="59" customWidth="1"/>
    <col min="15117" max="15117" width="3" style="59" customWidth="1"/>
    <col min="15118" max="15360" width="10.42578125" style="59"/>
    <col min="15361" max="15361" width="7.28515625" style="59" customWidth="1"/>
    <col min="15362" max="15362" width="8.28515625" style="59" customWidth="1"/>
    <col min="15363" max="15363" width="11.5703125" style="59" customWidth="1"/>
    <col min="15364" max="15364" width="6.85546875" style="59" customWidth="1"/>
    <col min="15365" max="15365" width="9" style="59" customWidth="1"/>
    <col min="15366" max="15366" width="11" style="59" customWidth="1"/>
    <col min="15367" max="15367" width="5.7109375" style="59" customWidth="1"/>
    <col min="15368" max="15368" width="5.5703125" style="59" customWidth="1"/>
    <col min="15369" max="15369" width="5.42578125" style="59" customWidth="1"/>
    <col min="15370" max="15370" width="13.42578125" style="59" customWidth="1"/>
    <col min="15371" max="15371" width="4.7109375" style="59" customWidth="1"/>
    <col min="15372" max="15372" width="4.28515625" style="59" customWidth="1"/>
    <col min="15373" max="15373" width="3" style="59" customWidth="1"/>
    <col min="15374" max="15616" width="10.42578125" style="59"/>
    <col min="15617" max="15617" width="7.28515625" style="59" customWidth="1"/>
    <col min="15618" max="15618" width="8.28515625" style="59" customWidth="1"/>
    <col min="15619" max="15619" width="11.5703125" style="59" customWidth="1"/>
    <col min="15620" max="15620" width="6.85546875" style="59" customWidth="1"/>
    <col min="15621" max="15621" width="9" style="59" customWidth="1"/>
    <col min="15622" max="15622" width="11" style="59" customWidth="1"/>
    <col min="15623" max="15623" width="5.7109375" style="59" customWidth="1"/>
    <col min="15624" max="15624" width="5.5703125" style="59" customWidth="1"/>
    <col min="15625" max="15625" width="5.42578125" style="59" customWidth="1"/>
    <col min="15626" max="15626" width="13.42578125" style="59" customWidth="1"/>
    <col min="15627" max="15627" width="4.7109375" style="59" customWidth="1"/>
    <col min="15628" max="15628" width="4.28515625" style="59" customWidth="1"/>
    <col min="15629" max="15629" width="3" style="59" customWidth="1"/>
    <col min="15630" max="15872" width="10.42578125" style="59"/>
    <col min="15873" max="15873" width="7.28515625" style="59" customWidth="1"/>
    <col min="15874" max="15874" width="8.28515625" style="59" customWidth="1"/>
    <col min="15875" max="15875" width="11.5703125" style="59" customWidth="1"/>
    <col min="15876" max="15876" width="6.85546875" style="59" customWidth="1"/>
    <col min="15877" max="15877" width="9" style="59" customWidth="1"/>
    <col min="15878" max="15878" width="11" style="59" customWidth="1"/>
    <col min="15879" max="15879" width="5.7109375" style="59" customWidth="1"/>
    <col min="15880" max="15880" width="5.5703125" style="59" customWidth="1"/>
    <col min="15881" max="15881" width="5.42578125" style="59" customWidth="1"/>
    <col min="15882" max="15882" width="13.42578125" style="59" customWidth="1"/>
    <col min="15883" max="15883" width="4.7109375" style="59" customWidth="1"/>
    <col min="15884" max="15884" width="4.28515625" style="59" customWidth="1"/>
    <col min="15885" max="15885" width="3" style="59" customWidth="1"/>
    <col min="15886" max="16128" width="10.42578125" style="59"/>
    <col min="16129" max="16129" width="7.28515625" style="59" customWidth="1"/>
    <col min="16130" max="16130" width="8.28515625" style="59" customWidth="1"/>
    <col min="16131" max="16131" width="11.5703125" style="59" customWidth="1"/>
    <col min="16132" max="16132" width="6.85546875" style="59" customWidth="1"/>
    <col min="16133" max="16133" width="9" style="59" customWidth="1"/>
    <col min="16134" max="16134" width="11" style="59" customWidth="1"/>
    <col min="16135" max="16135" width="5.7109375" style="59" customWidth="1"/>
    <col min="16136" max="16136" width="5.5703125" style="59" customWidth="1"/>
    <col min="16137" max="16137" width="5.42578125" style="59" customWidth="1"/>
    <col min="16138" max="16138" width="13.42578125" style="59" customWidth="1"/>
    <col min="16139" max="16139" width="4.7109375" style="59" customWidth="1"/>
    <col min="16140" max="16140" width="4.28515625" style="59" customWidth="1"/>
    <col min="16141" max="16141" width="3" style="59" customWidth="1"/>
    <col min="16142" max="16384" width="10.42578125" style="59"/>
  </cols>
  <sheetData>
    <row r="1" spans="1:21" s="11" customFormat="1" ht="11.25" x14ac:dyDescent="0.2"/>
    <row r="2" spans="1:21" s="11" customFormat="1" ht="11.25" x14ac:dyDescent="0.2">
      <c r="E2" s="91" t="s">
        <v>265</v>
      </c>
      <c r="F2" s="91"/>
      <c r="G2" s="91"/>
      <c r="H2" s="91"/>
      <c r="I2" s="91"/>
      <c r="J2" s="91"/>
      <c r="K2" s="91"/>
      <c r="L2" s="91"/>
    </row>
    <row r="3" spans="1:21" s="11" customFormat="1" ht="11.25" x14ac:dyDescent="0.2">
      <c r="C3" s="3"/>
      <c r="G3" s="81" t="s">
        <v>266</v>
      </c>
      <c r="H3" s="81"/>
      <c r="I3" s="81"/>
      <c r="P3" s="57"/>
    </row>
    <row r="4" spans="1:21" s="11" customFormat="1" ht="11.25" x14ac:dyDescent="0.2">
      <c r="C4" s="3"/>
      <c r="E4" s="91" t="s">
        <v>267</v>
      </c>
      <c r="F4" s="91"/>
      <c r="G4" s="91"/>
      <c r="H4" s="91"/>
      <c r="I4" s="91"/>
      <c r="J4" s="91"/>
      <c r="K4" s="91"/>
      <c r="L4" s="91"/>
      <c r="P4" s="57"/>
    </row>
    <row r="5" spans="1:21" s="11" customFormat="1" ht="11.25" x14ac:dyDescent="0.2">
      <c r="C5" s="3"/>
      <c r="E5" s="91"/>
      <c r="F5" s="91"/>
      <c r="G5" s="91"/>
      <c r="H5" s="91"/>
      <c r="I5" s="91"/>
      <c r="J5" s="91"/>
      <c r="K5" s="91"/>
      <c r="L5" s="91"/>
      <c r="P5" s="57"/>
    </row>
    <row r="6" spans="1:21" s="11" customFormat="1" ht="11.25" x14ac:dyDescent="0.2">
      <c r="C6" s="3"/>
      <c r="E6" s="58"/>
      <c r="F6" s="58"/>
      <c r="G6" s="58"/>
      <c r="H6" s="58"/>
      <c r="I6" s="58"/>
      <c r="J6" s="58"/>
      <c r="K6" s="58"/>
      <c r="L6" s="58"/>
      <c r="P6" s="57"/>
    </row>
    <row r="7" spans="1:21" s="11" customFormat="1" ht="11.25" x14ac:dyDescent="0.2">
      <c r="C7" s="3"/>
      <c r="P7" s="57"/>
    </row>
    <row r="8" spans="1:21" ht="15.75" x14ac:dyDescent="0.2">
      <c r="A8" s="92" t="s">
        <v>268</v>
      </c>
      <c r="B8" s="92"/>
      <c r="C8" s="92"/>
      <c r="D8" s="92"/>
      <c r="E8" s="92"/>
      <c r="F8" s="92"/>
      <c r="G8" s="92"/>
      <c r="H8" s="92"/>
      <c r="I8" s="92"/>
      <c r="J8" s="92"/>
    </row>
    <row r="9" spans="1:21" ht="15.75" x14ac:dyDescent="0.25">
      <c r="A9" s="93" t="s">
        <v>269</v>
      </c>
      <c r="B9" s="93"/>
      <c r="C9" s="93"/>
      <c r="D9" s="93"/>
      <c r="E9" s="93"/>
      <c r="F9" s="93"/>
      <c r="G9" s="93"/>
      <c r="H9" s="93"/>
      <c r="I9" s="93"/>
      <c r="J9" s="93"/>
    </row>
    <row r="10" spans="1:21" s="11" customFormat="1" ht="11.25" x14ac:dyDescent="0.2">
      <c r="A10" s="60"/>
      <c r="B10" s="60"/>
      <c r="C10" s="60"/>
      <c r="D10" s="60"/>
      <c r="E10" s="3"/>
      <c r="J10" s="60"/>
    </row>
    <row r="11" spans="1:21" s="11" customFormat="1" ht="12" thickBot="1" x14ac:dyDescent="0.25">
      <c r="J11" s="61"/>
      <c r="K11" s="61"/>
      <c r="L11" s="61"/>
      <c r="M11" s="61"/>
      <c r="N11" s="61"/>
    </row>
    <row r="12" spans="1:21" s="11" customFormat="1" ht="12" thickBot="1" x14ac:dyDescent="0.25">
      <c r="K12" s="75" t="s">
        <v>270</v>
      </c>
      <c r="L12" s="76"/>
      <c r="M12" s="77"/>
    </row>
    <row r="13" spans="1:21" s="11" customFormat="1" ht="12" thickBot="1" x14ac:dyDescent="0.25">
      <c r="B13" s="78"/>
      <c r="C13" s="79"/>
      <c r="D13" s="79"/>
      <c r="E13" s="79"/>
      <c r="F13" s="79"/>
      <c r="I13" s="57"/>
      <c r="J13" s="57"/>
      <c r="K13" s="80" t="s">
        <v>271</v>
      </c>
      <c r="L13" s="81"/>
      <c r="M13" s="82"/>
      <c r="U13" s="62"/>
    </row>
    <row r="14" spans="1:21" s="11" customFormat="1" ht="11.25" x14ac:dyDescent="0.2">
      <c r="B14" s="63"/>
      <c r="C14" s="83" t="s">
        <v>317</v>
      </c>
      <c r="D14" s="83"/>
      <c r="E14" s="83"/>
      <c r="F14" s="63"/>
      <c r="H14" s="84" t="s">
        <v>272</v>
      </c>
      <c r="I14" s="84"/>
      <c r="J14" s="84"/>
      <c r="K14" s="85" t="s">
        <v>273</v>
      </c>
      <c r="L14" s="86"/>
      <c r="M14" s="87"/>
      <c r="U14" s="62"/>
    </row>
    <row r="15" spans="1:21" s="11" customFormat="1" ht="12" thickBot="1" x14ac:dyDescent="0.25">
      <c r="C15" s="61"/>
      <c r="I15" s="57"/>
      <c r="J15" s="57" t="s">
        <v>274</v>
      </c>
      <c r="K15" s="88"/>
      <c r="L15" s="89"/>
      <c r="M15" s="90"/>
      <c r="U15" s="62"/>
    </row>
    <row r="16" spans="1:21" s="11" customFormat="1" ht="11.25" x14ac:dyDescent="0.2">
      <c r="A16" s="60"/>
      <c r="B16" s="60"/>
      <c r="C16" s="60"/>
      <c r="D16" s="60"/>
      <c r="J16" s="60"/>
    </row>
    <row r="17" spans="1:21" s="11" customFormat="1" ht="12" thickBot="1" x14ac:dyDescent="0.25">
      <c r="H17" s="64"/>
      <c r="I17" s="64"/>
      <c r="J17" s="64"/>
      <c r="K17" s="61"/>
      <c r="L17" s="61"/>
      <c r="M17" s="61"/>
      <c r="U17" s="62"/>
    </row>
    <row r="18" spans="1:21" s="11" customFormat="1" ht="11.25" x14ac:dyDescent="0.2">
      <c r="A18" s="102" t="s">
        <v>275</v>
      </c>
      <c r="B18" s="102"/>
      <c r="C18" s="102"/>
      <c r="I18" s="57"/>
      <c r="J18" s="57" t="s">
        <v>276</v>
      </c>
      <c r="K18" s="96">
        <v>203068</v>
      </c>
      <c r="L18" s="97"/>
      <c r="M18" s="98"/>
      <c r="U18" s="62"/>
    </row>
    <row r="19" spans="1:21" s="11" customFormat="1" ht="12" thickBot="1" x14ac:dyDescent="0.25">
      <c r="A19" s="103" t="s">
        <v>277</v>
      </c>
      <c r="B19" s="103"/>
      <c r="C19" s="103"/>
      <c r="D19" s="104"/>
      <c r="E19" s="104"/>
      <c r="F19" s="104"/>
      <c r="G19" s="65"/>
      <c r="I19" s="57"/>
      <c r="J19" s="57" t="s">
        <v>278</v>
      </c>
      <c r="K19" s="99"/>
      <c r="L19" s="100"/>
      <c r="M19" s="101"/>
      <c r="U19" s="62"/>
    </row>
    <row r="20" spans="1:21" s="11" customFormat="1" ht="12" thickBot="1" x14ac:dyDescent="0.25">
      <c r="I20" s="57"/>
      <c r="U20" s="62"/>
    </row>
    <row r="21" spans="1:21" s="11" customFormat="1" ht="11.25" x14ac:dyDescent="0.2">
      <c r="A21" s="105" t="s">
        <v>279</v>
      </c>
      <c r="B21" s="105"/>
      <c r="C21" s="105"/>
      <c r="I21" s="57"/>
      <c r="J21" s="57" t="s">
        <v>280</v>
      </c>
      <c r="K21" s="96">
        <v>20151</v>
      </c>
      <c r="L21" s="97"/>
      <c r="M21" s="98"/>
      <c r="U21" s="62"/>
    </row>
    <row r="22" spans="1:21" s="11" customFormat="1" ht="12" thickBot="1" x14ac:dyDescent="0.25">
      <c r="A22" s="11" t="s">
        <v>281</v>
      </c>
      <c r="D22" s="66"/>
      <c r="E22" s="67"/>
      <c r="F22" s="67"/>
      <c r="G22" s="67"/>
      <c r="H22" s="67"/>
      <c r="I22" s="95" t="s">
        <v>282</v>
      </c>
      <c r="J22" s="95"/>
      <c r="K22" s="99"/>
      <c r="L22" s="100"/>
      <c r="M22" s="101"/>
      <c r="U22" s="62"/>
    </row>
    <row r="23" spans="1:21" s="11" customFormat="1" ht="11.25" x14ac:dyDescent="0.2">
      <c r="A23" s="68"/>
      <c r="B23" s="68"/>
      <c r="C23" s="68"/>
      <c r="D23" s="68"/>
      <c r="E23" s="68"/>
      <c r="F23" s="68"/>
      <c r="I23" s="61"/>
      <c r="J23" s="61"/>
      <c r="K23" s="69"/>
      <c r="L23" s="69"/>
      <c r="M23" s="69"/>
      <c r="U23" s="62"/>
    </row>
    <row r="24" spans="1:21" s="11" customFormat="1" ht="12" thickBot="1" x14ac:dyDescent="0.25">
      <c r="A24" s="68"/>
      <c r="B24" s="68"/>
      <c r="C24" s="68"/>
      <c r="D24" s="68"/>
      <c r="E24" s="68"/>
      <c r="F24" s="68"/>
      <c r="I24" s="61"/>
      <c r="J24" s="61"/>
      <c r="K24" s="69"/>
      <c r="L24" s="69"/>
      <c r="M24" s="69"/>
      <c r="U24" s="62"/>
    </row>
    <row r="25" spans="1:21" s="11" customFormat="1" ht="11.25" x14ac:dyDescent="0.2">
      <c r="A25" s="94" t="s">
        <v>283</v>
      </c>
      <c r="B25" s="94"/>
      <c r="C25" s="94"/>
      <c r="D25" s="94"/>
      <c r="E25" s="94"/>
      <c r="F25" s="94"/>
      <c r="I25" s="95" t="s">
        <v>284</v>
      </c>
      <c r="J25" s="95"/>
      <c r="K25" s="96">
        <v>1150</v>
      </c>
      <c r="L25" s="97"/>
      <c r="M25" s="98"/>
      <c r="U25" s="62"/>
    </row>
    <row r="26" spans="1:21" s="11" customFormat="1" ht="12" thickBot="1" x14ac:dyDescent="0.25">
      <c r="A26" s="106" t="s">
        <v>285</v>
      </c>
      <c r="B26" s="106"/>
      <c r="C26" s="106"/>
      <c r="D26" s="107"/>
      <c r="E26" s="107"/>
      <c r="F26" s="107"/>
      <c r="G26" s="70"/>
      <c r="I26" s="61"/>
      <c r="J26" s="57" t="s">
        <v>286</v>
      </c>
      <c r="K26" s="99"/>
      <c r="L26" s="100"/>
      <c r="M26" s="101"/>
      <c r="U26" s="62"/>
    </row>
    <row r="27" spans="1:21" s="11" customFormat="1" ht="12" thickBot="1" x14ac:dyDescent="0.25">
      <c r="A27" s="71"/>
      <c r="B27" s="71"/>
      <c r="C27" s="71"/>
      <c r="D27" s="71"/>
      <c r="E27" s="71"/>
      <c r="F27" s="71"/>
      <c r="I27" s="61"/>
      <c r="J27" s="61"/>
      <c r="K27" s="69"/>
      <c r="L27" s="69"/>
      <c r="M27" s="69"/>
      <c r="U27" s="62"/>
    </row>
    <row r="28" spans="1:21" s="11" customFormat="1" ht="11.25" x14ac:dyDescent="0.2">
      <c r="A28" s="94" t="s">
        <v>287</v>
      </c>
      <c r="B28" s="94"/>
      <c r="C28" s="94"/>
      <c r="D28" s="94"/>
      <c r="E28" s="94"/>
      <c r="F28" s="94"/>
      <c r="I28" s="95" t="s">
        <v>288</v>
      </c>
      <c r="J28" s="95"/>
      <c r="K28" s="96">
        <v>161</v>
      </c>
      <c r="L28" s="97"/>
      <c r="M28" s="98"/>
      <c r="U28" s="62"/>
    </row>
    <row r="29" spans="1:21" s="11" customFormat="1" ht="12" thickBot="1" x14ac:dyDescent="0.25">
      <c r="A29" s="94" t="s">
        <v>289</v>
      </c>
      <c r="B29" s="94"/>
      <c r="C29" s="94"/>
      <c r="D29" s="107"/>
      <c r="E29" s="107"/>
      <c r="F29" s="107"/>
      <c r="G29" s="70"/>
      <c r="I29" s="57"/>
      <c r="J29" s="57" t="s">
        <v>290</v>
      </c>
      <c r="K29" s="99"/>
      <c r="L29" s="100"/>
      <c r="M29" s="101"/>
      <c r="U29" s="62"/>
    </row>
    <row r="30" spans="1:21" s="11" customFormat="1" ht="12" thickBot="1" x14ac:dyDescent="0.25">
      <c r="A30" s="71"/>
      <c r="B30" s="71"/>
      <c r="C30" s="71"/>
      <c r="D30" s="71"/>
      <c r="E30" s="71"/>
      <c r="F30" s="71"/>
      <c r="I30" s="57"/>
      <c r="J30" s="57"/>
      <c r="K30" s="69"/>
      <c r="L30" s="69"/>
      <c r="M30" s="69"/>
      <c r="U30" s="62"/>
    </row>
    <row r="31" spans="1:21" s="11" customFormat="1" ht="11.25" x14ac:dyDescent="0.2">
      <c r="A31" s="94" t="s">
        <v>291</v>
      </c>
      <c r="B31" s="94"/>
      <c r="C31" s="94"/>
      <c r="D31" s="94"/>
      <c r="E31" s="94"/>
      <c r="F31" s="94"/>
      <c r="G31" s="94"/>
      <c r="I31" s="57"/>
      <c r="J31" s="57" t="s">
        <v>292</v>
      </c>
      <c r="K31" s="110">
        <v>8654</v>
      </c>
      <c r="L31" s="111"/>
      <c r="M31" s="112"/>
      <c r="U31" s="62"/>
    </row>
    <row r="32" spans="1:21" s="11" customFormat="1" ht="12" thickBot="1" x14ac:dyDescent="0.25">
      <c r="A32" s="106" t="s">
        <v>293</v>
      </c>
      <c r="B32" s="106"/>
      <c r="C32" s="106"/>
      <c r="D32" s="107"/>
      <c r="E32" s="107"/>
      <c r="F32" s="107"/>
      <c r="G32" s="70"/>
      <c r="I32" s="57"/>
      <c r="J32" s="57" t="s">
        <v>294</v>
      </c>
      <c r="K32" s="113"/>
      <c r="L32" s="114"/>
      <c r="M32" s="115"/>
      <c r="U32" s="62"/>
    </row>
    <row r="33" spans="1:21" s="11" customFormat="1" ht="12" thickBot="1" x14ac:dyDescent="0.25">
      <c r="A33" s="71"/>
      <c r="B33" s="71"/>
      <c r="C33" s="71"/>
      <c r="D33" s="71"/>
      <c r="E33" s="71"/>
      <c r="F33" s="71"/>
      <c r="I33" s="57"/>
      <c r="J33" s="57"/>
      <c r="K33" s="69"/>
      <c r="L33" s="69"/>
      <c r="M33" s="69"/>
      <c r="U33" s="62"/>
    </row>
    <row r="34" spans="1:21" s="11" customFormat="1" ht="11.25" x14ac:dyDescent="0.2">
      <c r="A34" s="94" t="s">
        <v>295</v>
      </c>
      <c r="B34" s="94"/>
      <c r="C34" s="94"/>
      <c r="D34" s="94"/>
      <c r="E34" s="94"/>
      <c r="F34" s="94"/>
      <c r="G34" s="94"/>
      <c r="I34" s="57"/>
      <c r="J34" s="57" t="s">
        <v>296</v>
      </c>
      <c r="K34" s="96">
        <v>200941518</v>
      </c>
      <c r="L34" s="97"/>
      <c r="M34" s="98"/>
      <c r="U34" s="62"/>
    </row>
    <row r="35" spans="1:21" s="11" customFormat="1" ht="12" thickBot="1" x14ac:dyDescent="0.25">
      <c r="A35" s="94" t="s">
        <v>297</v>
      </c>
      <c r="B35" s="94"/>
      <c r="C35" s="94"/>
      <c r="D35" s="71"/>
      <c r="E35" s="71"/>
      <c r="F35" s="71"/>
      <c r="G35" s="71"/>
      <c r="I35" s="57"/>
      <c r="J35" s="57" t="s">
        <v>298</v>
      </c>
      <c r="K35" s="99"/>
      <c r="L35" s="100"/>
      <c r="M35" s="101"/>
      <c r="U35" s="62"/>
    </row>
    <row r="36" spans="1:21" s="11" customFormat="1" ht="12" thickBot="1" x14ac:dyDescent="0.25">
      <c r="A36" s="94"/>
      <c r="B36" s="94"/>
      <c r="C36" s="94"/>
      <c r="D36" s="108" t="s">
        <v>299</v>
      </c>
      <c r="E36" s="109"/>
      <c r="F36" s="72"/>
      <c r="G36" s="70"/>
      <c r="I36" s="57"/>
      <c r="J36" s="57"/>
      <c r="K36" s="69"/>
      <c r="L36" s="69"/>
      <c r="M36" s="69"/>
      <c r="U36" s="62"/>
    </row>
    <row r="37" spans="1:21" s="11" customFormat="1" ht="11.25" x14ac:dyDescent="0.2">
      <c r="A37" s="94" t="s">
        <v>300</v>
      </c>
      <c r="B37" s="94"/>
      <c r="C37" s="94"/>
      <c r="D37" s="94"/>
      <c r="E37" s="94"/>
      <c r="F37" s="94"/>
      <c r="G37" s="94"/>
      <c r="I37" s="57"/>
      <c r="J37" s="57" t="s">
        <v>301</v>
      </c>
      <c r="K37" s="110">
        <v>1727419</v>
      </c>
      <c r="L37" s="111"/>
      <c r="M37" s="112"/>
      <c r="U37" s="62"/>
    </row>
    <row r="38" spans="1:21" s="11" customFormat="1" ht="12" thickBot="1" x14ac:dyDescent="0.25">
      <c r="A38" s="94" t="s">
        <v>302</v>
      </c>
      <c r="B38" s="94"/>
      <c r="C38" s="94"/>
      <c r="D38" s="107" t="s">
        <v>303</v>
      </c>
      <c r="E38" s="107"/>
      <c r="F38" s="107"/>
      <c r="G38" s="70"/>
      <c r="I38" s="57"/>
      <c r="J38" s="57" t="s">
        <v>304</v>
      </c>
      <c r="K38" s="113"/>
      <c r="L38" s="114"/>
      <c r="M38" s="115"/>
      <c r="U38" s="62"/>
    </row>
    <row r="39" spans="1:21" s="11" customFormat="1" ht="12" thickBot="1" x14ac:dyDescent="0.25">
      <c r="A39" s="71"/>
      <c r="B39" s="71"/>
      <c r="C39" s="71"/>
      <c r="D39" s="71"/>
      <c r="E39" s="71"/>
      <c r="F39" s="71"/>
      <c r="G39" s="71"/>
      <c r="I39" s="57"/>
      <c r="J39" s="57"/>
      <c r="K39" s="69"/>
      <c r="L39" s="69"/>
      <c r="M39" s="69"/>
      <c r="U39" s="62"/>
    </row>
    <row r="40" spans="1:21" s="11" customFormat="1" ht="11.25" x14ac:dyDescent="0.2">
      <c r="A40" s="122" t="s">
        <v>305</v>
      </c>
      <c r="B40" s="122"/>
      <c r="C40" s="71"/>
      <c r="D40" s="71"/>
      <c r="E40" s="71"/>
      <c r="F40" s="71"/>
      <c r="I40" s="57"/>
      <c r="J40" s="57" t="s">
        <v>306</v>
      </c>
      <c r="K40" s="110"/>
      <c r="L40" s="111"/>
      <c r="M40" s="112"/>
      <c r="U40" s="62"/>
    </row>
    <row r="41" spans="1:21" s="11" customFormat="1" ht="12" thickBot="1" x14ac:dyDescent="0.25">
      <c r="A41" s="122" t="s">
        <v>307</v>
      </c>
      <c r="B41" s="122"/>
      <c r="C41" s="122"/>
      <c r="D41" s="66" t="s">
        <v>308</v>
      </c>
      <c r="E41" s="67"/>
      <c r="F41" s="67"/>
      <c r="I41" s="61"/>
      <c r="J41" s="57" t="s">
        <v>309</v>
      </c>
      <c r="K41" s="113"/>
      <c r="L41" s="114"/>
      <c r="M41" s="115"/>
      <c r="U41" s="62"/>
    </row>
    <row r="42" spans="1:21" s="11" customFormat="1" ht="12" thickBot="1" x14ac:dyDescent="0.25">
      <c r="B42" s="71"/>
      <c r="C42" s="71"/>
      <c r="D42" s="71"/>
      <c r="E42" s="71"/>
      <c r="F42" s="71"/>
      <c r="I42" s="61"/>
      <c r="J42" s="61"/>
      <c r="K42" s="69"/>
      <c r="L42" s="69"/>
      <c r="M42" s="69"/>
      <c r="U42" s="62"/>
    </row>
    <row r="43" spans="1:21" s="11" customFormat="1" ht="11.25" x14ac:dyDescent="0.2">
      <c r="A43" s="122" t="s">
        <v>310</v>
      </c>
      <c r="B43" s="122"/>
      <c r="C43" s="122"/>
      <c r="D43" s="122"/>
      <c r="E43" s="122"/>
      <c r="H43" s="61"/>
      <c r="I43" s="95" t="s">
        <v>311</v>
      </c>
      <c r="J43" s="95"/>
      <c r="K43" s="116"/>
      <c r="L43" s="117"/>
      <c r="M43" s="118"/>
      <c r="U43" s="62"/>
    </row>
    <row r="44" spans="1:21" s="11" customFormat="1" ht="12" thickBot="1" x14ac:dyDescent="0.25">
      <c r="A44" s="11" t="s">
        <v>312</v>
      </c>
      <c r="D44" s="123" t="s">
        <v>313</v>
      </c>
      <c r="E44" s="123"/>
      <c r="F44" s="123"/>
      <c r="I44" s="61"/>
      <c r="J44" s="57" t="s">
        <v>314</v>
      </c>
      <c r="K44" s="119"/>
      <c r="L44" s="120"/>
      <c r="M44" s="121"/>
      <c r="U44" s="62"/>
    </row>
    <row r="45" spans="1:21" s="11" customFormat="1" ht="12" thickBot="1" x14ac:dyDescent="0.25">
      <c r="I45" s="61"/>
      <c r="J45" s="57"/>
      <c r="K45" s="61"/>
      <c r="L45" s="61"/>
      <c r="M45" s="61"/>
      <c r="U45" s="62"/>
    </row>
    <row r="46" spans="1:21" s="11" customFormat="1" ht="11.25" x14ac:dyDescent="0.2">
      <c r="I46" s="11" t="s">
        <v>315</v>
      </c>
      <c r="J46" s="61"/>
      <c r="K46" s="116"/>
      <c r="L46" s="117"/>
      <c r="M46" s="118"/>
      <c r="U46" s="62"/>
    </row>
    <row r="47" spans="1:21" s="11" customFormat="1" ht="12" thickBot="1" x14ac:dyDescent="0.25">
      <c r="I47" s="81" t="s">
        <v>316</v>
      </c>
      <c r="J47" s="81"/>
      <c r="K47" s="119"/>
      <c r="L47" s="120"/>
      <c r="M47" s="121"/>
      <c r="U47" s="62"/>
    </row>
    <row r="48" spans="1:21" s="11" customFormat="1" ht="11.25" x14ac:dyDescent="0.2"/>
    <row r="49" spans="1:21" s="11" customFormat="1" ht="11.25" x14ac:dyDescent="0.2"/>
    <row r="50" spans="1:21" s="11" customFormat="1" ht="11.25" x14ac:dyDescent="0.2"/>
    <row r="51" spans="1:21" x14ac:dyDescent="0.2">
      <c r="A51" s="11"/>
      <c r="B51" s="11"/>
      <c r="C51" s="11"/>
      <c r="D51" s="11"/>
      <c r="E51" s="11"/>
      <c r="F51" s="11"/>
      <c r="G51" s="11"/>
      <c r="I51" s="61"/>
      <c r="J51" s="61"/>
      <c r="K51" s="73"/>
      <c r="L51" s="73"/>
      <c r="M51" s="73"/>
      <c r="U51" s="74"/>
    </row>
  </sheetData>
  <mergeCells count="49">
    <mergeCell ref="A37:G37"/>
    <mergeCell ref="K37:M38"/>
    <mergeCell ref="A38:C38"/>
    <mergeCell ref="D38:F38"/>
    <mergeCell ref="K46:M47"/>
    <mergeCell ref="I47:J47"/>
    <mergeCell ref="A40:B40"/>
    <mergeCell ref="K40:M41"/>
    <mergeCell ref="A41:C41"/>
    <mergeCell ref="A43:E43"/>
    <mergeCell ref="I43:J43"/>
    <mergeCell ref="K43:M44"/>
    <mergeCell ref="D44:F44"/>
    <mergeCell ref="D29:F29"/>
    <mergeCell ref="A34:G34"/>
    <mergeCell ref="K34:M35"/>
    <mergeCell ref="A35:C36"/>
    <mergeCell ref="D36:E36"/>
    <mergeCell ref="A31:G31"/>
    <mergeCell ref="K31:M32"/>
    <mergeCell ref="A32:C32"/>
    <mergeCell ref="D32:F32"/>
    <mergeCell ref="A28:F28"/>
    <mergeCell ref="I28:J28"/>
    <mergeCell ref="K28:M29"/>
    <mergeCell ref="A29:C29"/>
    <mergeCell ref="A18:C18"/>
    <mergeCell ref="K18:M19"/>
    <mergeCell ref="A19:C19"/>
    <mergeCell ref="D19:F19"/>
    <mergeCell ref="A21:C21"/>
    <mergeCell ref="K21:M22"/>
    <mergeCell ref="I22:J22"/>
    <mergeCell ref="A25:F25"/>
    <mergeCell ref="I25:J25"/>
    <mergeCell ref="K25:M26"/>
    <mergeCell ref="A26:C26"/>
    <mergeCell ref="D26:F26"/>
    <mergeCell ref="E2:L2"/>
    <mergeCell ref="G3:I3"/>
    <mergeCell ref="E4:L5"/>
    <mergeCell ref="A8:J8"/>
    <mergeCell ref="A9:J9"/>
    <mergeCell ref="K12:M12"/>
    <mergeCell ref="B13:F13"/>
    <mergeCell ref="K13:M13"/>
    <mergeCell ref="C14:E14"/>
    <mergeCell ref="H14:J14"/>
    <mergeCell ref="K14:M15"/>
  </mergeCells>
  <pageMargins left="0.7" right="0.7" top="0.75" bottom="0.75" header="0.3" footer="0.3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A9756-E867-48C5-A9F3-DCBD41458CA6}">
  <sheetPr>
    <pageSetUpPr fitToPage="1"/>
  </sheetPr>
  <dimension ref="A1:F106"/>
  <sheetViews>
    <sheetView workbookViewId="0">
      <selection activeCell="H24" sqref="H24"/>
    </sheetView>
  </sheetViews>
  <sheetFormatPr defaultRowHeight="15" x14ac:dyDescent="0.25"/>
  <cols>
    <col min="1" max="1" width="68.7109375" customWidth="1"/>
    <col min="2" max="2" width="6.7109375" customWidth="1"/>
    <col min="3" max="3" width="16.42578125" bestFit="1" customWidth="1"/>
    <col min="4" max="4" width="15.42578125" bestFit="1" customWidth="1"/>
    <col min="6" max="6" width="20.140625" style="23" customWidth="1"/>
    <col min="241" max="241" width="68.7109375" customWidth="1"/>
    <col min="242" max="242" width="6.7109375" customWidth="1"/>
    <col min="243" max="244" width="15" customWidth="1"/>
    <col min="497" max="497" width="68.7109375" customWidth="1"/>
    <col min="498" max="498" width="6.7109375" customWidth="1"/>
    <col min="499" max="500" width="15" customWidth="1"/>
    <col min="753" max="753" width="68.7109375" customWidth="1"/>
    <col min="754" max="754" width="6.7109375" customWidth="1"/>
    <col min="755" max="756" width="15" customWidth="1"/>
    <col min="1009" max="1009" width="68.7109375" customWidth="1"/>
    <col min="1010" max="1010" width="6.7109375" customWidth="1"/>
    <col min="1011" max="1012" width="15" customWidth="1"/>
    <col min="1265" max="1265" width="68.7109375" customWidth="1"/>
    <col min="1266" max="1266" width="6.7109375" customWidth="1"/>
    <col min="1267" max="1268" width="15" customWidth="1"/>
    <col min="1521" max="1521" width="68.7109375" customWidth="1"/>
    <col min="1522" max="1522" width="6.7109375" customWidth="1"/>
    <col min="1523" max="1524" width="15" customWidth="1"/>
    <col min="1777" max="1777" width="68.7109375" customWidth="1"/>
    <col min="1778" max="1778" width="6.7109375" customWidth="1"/>
    <col min="1779" max="1780" width="15" customWidth="1"/>
    <col min="2033" max="2033" width="68.7109375" customWidth="1"/>
    <col min="2034" max="2034" width="6.7109375" customWidth="1"/>
    <col min="2035" max="2036" width="15" customWidth="1"/>
    <col min="2289" max="2289" width="68.7109375" customWidth="1"/>
    <col min="2290" max="2290" width="6.7109375" customWidth="1"/>
    <col min="2291" max="2292" width="15" customWidth="1"/>
    <col min="2545" max="2545" width="68.7109375" customWidth="1"/>
    <col min="2546" max="2546" width="6.7109375" customWidth="1"/>
    <col min="2547" max="2548" width="15" customWidth="1"/>
    <col min="2801" max="2801" width="68.7109375" customWidth="1"/>
    <col min="2802" max="2802" width="6.7109375" customWidth="1"/>
    <col min="2803" max="2804" width="15" customWidth="1"/>
    <col min="3057" max="3057" width="68.7109375" customWidth="1"/>
    <col min="3058" max="3058" width="6.7109375" customWidth="1"/>
    <col min="3059" max="3060" width="15" customWidth="1"/>
    <col min="3313" max="3313" width="68.7109375" customWidth="1"/>
    <col min="3314" max="3314" width="6.7109375" customWidth="1"/>
    <col min="3315" max="3316" width="15" customWidth="1"/>
    <col min="3569" max="3569" width="68.7109375" customWidth="1"/>
    <col min="3570" max="3570" width="6.7109375" customWidth="1"/>
    <col min="3571" max="3572" width="15" customWidth="1"/>
    <col min="3825" max="3825" width="68.7109375" customWidth="1"/>
    <col min="3826" max="3826" width="6.7109375" customWidth="1"/>
    <col min="3827" max="3828" width="15" customWidth="1"/>
    <col min="4081" max="4081" width="68.7109375" customWidth="1"/>
    <col min="4082" max="4082" width="6.7109375" customWidth="1"/>
    <col min="4083" max="4084" width="15" customWidth="1"/>
    <col min="4337" max="4337" width="68.7109375" customWidth="1"/>
    <col min="4338" max="4338" width="6.7109375" customWidth="1"/>
    <col min="4339" max="4340" width="15" customWidth="1"/>
    <col min="4593" max="4593" width="68.7109375" customWidth="1"/>
    <col min="4594" max="4594" width="6.7109375" customWidth="1"/>
    <col min="4595" max="4596" width="15" customWidth="1"/>
    <col min="4849" max="4849" width="68.7109375" customWidth="1"/>
    <col min="4850" max="4850" width="6.7109375" customWidth="1"/>
    <col min="4851" max="4852" width="15" customWidth="1"/>
    <col min="5105" max="5105" width="68.7109375" customWidth="1"/>
    <col min="5106" max="5106" width="6.7109375" customWidth="1"/>
    <col min="5107" max="5108" width="15" customWidth="1"/>
    <col min="5361" max="5361" width="68.7109375" customWidth="1"/>
    <col min="5362" max="5362" width="6.7109375" customWidth="1"/>
    <col min="5363" max="5364" width="15" customWidth="1"/>
    <col min="5617" max="5617" width="68.7109375" customWidth="1"/>
    <col min="5618" max="5618" width="6.7109375" customWidth="1"/>
    <col min="5619" max="5620" width="15" customWidth="1"/>
    <col min="5873" max="5873" width="68.7109375" customWidth="1"/>
    <col min="5874" max="5874" width="6.7109375" customWidth="1"/>
    <col min="5875" max="5876" width="15" customWidth="1"/>
    <col min="6129" max="6129" width="68.7109375" customWidth="1"/>
    <col min="6130" max="6130" width="6.7109375" customWidth="1"/>
    <col min="6131" max="6132" width="15" customWidth="1"/>
    <col min="6385" max="6385" width="68.7109375" customWidth="1"/>
    <col min="6386" max="6386" width="6.7109375" customWidth="1"/>
    <col min="6387" max="6388" width="15" customWidth="1"/>
    <col min="6641" max="6641" width="68.7109375" customWidth="1"/>
    <col min="6642" max="6642" width="6.7109375" customWidth="1"/>
    <col min="6643" max="6644" width="15" customWidth="1"/>
    <col min="6897" max="6897" width="68.7109375" customWidth="1"/>
    <col min="6898" max="6898" width="6.7109375" customWidth="1"/>
    <col min="6899" max="6900" width="15" customWidth="1"/>
    <col min="7153" max="7153" width="68.7109375" customWidth="1"/>
    <col min="7154" max="7154" width="6.7109375" customWidth="1"/>
    <col min="7155" max="7156" width="15" customWidth="1"/>
    <col min="7409" max="7409" width="68.7109375" customWidth="1"/>
    <col min="7410" max="7410" width="6.7109375" customWidth="1"/>
    <col min="7411" max="7412" width="15" customWidth="1"/>
    <col min="7665" max="7665" width="68.7109375" customWidth="1"/>
    <col min="7666" max="7666" width="6.7109375" customWidth="1"/>
    <col min="7667" max="7668" width="15" customWidth="1"/>
    <col min="7921" max="7921" width="68.7109375" customWidth="1"/>
    <col min="7922" max="7922" width="6.7109375" customWidth="1"/>
    <col min="7923" max="7924" width="15" customWidth="1"/>
    <col min="8177" max="8177" width="68.7109375" customWidth="1"/>
    <col min="8178" max="8178" width="6.7109375" customWidth="1"/>
    <col min="8179" max="8180" width="15" customWidth="1"/>
    <col min="8433" max="8433" width="68.7109375" customWidth="1"/>
    <col min="8434" max="8434" width="6.7109375" customWidth="1"/>
    <col min="8435" max="8436" width="15" customWidth="1"/>
    <col min="8689" max="8689" width="68.7109375" customWidth="1"/>
    <col min="8690" max="8690" width="6.7109375" customWidth="1"/>
    <col min="8691" max="8692" width="15" customWidth="1"/>
    <col min="8945" max="8945" width="68.7109375" customWidth="1"/>
    <col min="8946" max="8946" width="6.7109375" customWidth="1"/>
    <col min="8947" max="8948" width="15" customWidth="1"/>
    <col min="9201" max="9201" width="68.7109375" customWidth="1"/>
    <col min="9202" max="9202" width="6.7109375" customWidth="1"/>
    <col min="9203" max="9204" width="15" customWidth="1"/>
    <col min="9457" max="9457" width="68.7109375" customWidth="1"/>
    <col min="9458" max="9458" width="6.7109375" customWidth="1"/>
    <col min="9459" max="9460" width="15" customWidth="1"/>
    <col min="9713" max="9713" width="68.7109375" customWidth="1"/>
    <col min="9714" max="9714" width="6.7109375" customWidth="1"/>
    <col min="9715" max="9716" width="15" customWidth="1"/>
    <col min="9969" max="9969" width="68.7109375" customWidth="1"/>
    <col min="9970" max="9970" width="6.7109375" customWidth="1"/>
    <col min="9971" max="9972" width="15" customWidth="1"/>
    <col min="10225" max="10225" width="68.7109375" customWidth="1"/>
    <col min="10226" max="10226" width="6.7109375" customWidth="1"/>
    <col min="10227" max="10228" width="15" customWidth="1"/>
    <col min="10481" max="10481" width="68.7109375" customWidth="1"/>
    <col min="10482" max="10482" width="6.7109375" customWidth="1"/>
    <col min="10483" max="10484" width="15" customWidth="1"/>
    <col min="10737" max="10737" width="68.7109375" customWidth="1"/>
    <col min="10738" max="10738" width="6.7109375" customWidth="1"/>
    <col min="10739" max="10740" width="15" customWidth="1"/>
    <col min="10993" max="10993" width="68.7109375" customWidth="1"/>
    <col min="10994" max="10994" width="6.7109375" customWidth="1"/>
    <col min="10995" max="10996" width="15" customWidth="1"/>
    <col min="11249" max="11249" width="68.7109375" customWidth="1"/>
    <col min="11250" max="11250" width="6.7109375" customWidth="1"/>
    <col min="11251" max="11252" width="15" customWidth="1"/>
    <col min="11505" max="11505" width="68.7109375" customWidth="1"/>
    <col min="11506" max="11506" width="6.7109375" customWidth="1"/>
    <col min="11507" max="11508" width="15" customWidth="1"/>
    <col min="11761" max="11761" width="68.7109375" customWidth="1"/>
    <col min="11762" max="11762" width="6.7109375" customWidth="1"/>
    <col min="11763" max="11764" width="15" customWidth="1"/>
    <col min="12017" max="12017" width="68.7109375" customWidth="1"/>
    <col min="12018" max="12018" width="6.7109375" customWidth="1"/>
    <col min="12019" max="12020" width="15" customWidth="1"/>
    <col min="12273" max="12273" width="68.7109375" customWidth="1"/>
    <col min="12274" max="12274" width="6.7109375" customWidth="1"/>
    <col min="12275" max="12276" width="15" customWidth="1"/>
    <col min="12529" max="12529" width="68.7109375" customWidth="1"/>
    <col min="12530" max="12530" width="6.7109375" customWidth="1"/>
    <col min="12531" max="12532" width="15" customWidth="1"/>
    <col min="12785" max="12785" width="68.7109375" customWidth="1"/>
    <col min="12786" max="12786" width="6.7109375" customWidth="1"/>
    <col min="12787" max="12788" width="15" customWidth="1"/>
    <col min="13041" max="13041" width="68.7109375" customWidth="1"/>
    <col min="13042" max="13042" width="6.7109375" customWidth="1"/>
    <col min="13043" max="13044" width="15" customWidth="1"/>
    <col min="13297" max="13297" width="68.7109375" customWidth="1"/>
    <col min="13298" max="13298" width="6.7109375" customWidth="1"/>
    <col min="13299" max="13300" width="15" customWidth="1"/>
    <col min="13553" max="13553" width="68.7109375" customWidth="1"/>
    <col min="13554" max="13554" width="6.7109375" customWidth="1"/>
    <col min="13555" max="13556" width="15" customWidth="1"/>
    <col min="13809" max="13809" width="68.7109375" customWidth="1"/>
    <col min="13810" max="13810" width="6.7109375" customWidth="1"/>
    <col min="13811" max="13812" width="15" customWidth="1"/>
    <col min="14065" max="14065" width="68.7109375" customWidth="1"/>
    <col min="14066" max="14066" width="6.7109375" customWidth="1"/>
    <col min="14067" max="14068" width="15" customWidth="1"/>
    <col min="14321" max="14321" width="68.7109375" customWidth="1"/>
    <col min="14322" max="14322" width="6.7109375" customWidth="1"/>
    <col min="14323" max="14324" width="15" customWidth="1"/>
    <col min="14577" max="14577" width="68.7109375" customWidth="1"/>
    <col min="14578" max="14578" width="6.7109375" customWidth="1"/>
    <col min="14579" max="14580" width="15" customWidth="1"/>
    <col min="14833" max="14833" width="68.7109375" customWidth="1"/>
    <col min="14834" max="14834" width="6.7109375" customWidth="1"/>
    <col min="14835" max="14836" width="15" customWidth="1"/>
    <col min="15089" max="15089" width="68.7109375" customWidth="1"/>
    <col min="15090" max="15090" width="6.7109375" customWidth="1"/>
    <col min="15091" max="15092" width="15" customWidth="1"/>
    <col min="15345" max="15345" width="68.7109375" customWidth="1"/>
    <col min="15346" max="15346" width="6.7109375" customWidth="1"/>
    <col min="15347" max="15348" width="15" customWidth="1"/>
    <col min="15601" max="15601" width="68.7109375" customWidth="1"/>
    <col min="15602" max="15602" width="6.7109375" customWidth="1"/>
    <col min="15603" max="15604" width="15" customWidth="1"/>
    <col min="15857" max="15857" width="68.7109375" customWidth="1"/>
    <col min="15858" max="15858" width="6.7109375" customWidth="1"/>
    <col min="15859" max="15860" width="15" customWidth="1"/>
    <col min="16113" max="16113" width="68.7109375" customWidth="1"/>
    <col min="16114" max="16114" width="6.7109375" customWidth="1"/>
    <col min="16115" max="16116" width="15" customWidth="1"/>
  </cols>
  <sheetData>
    <row r="1" spans="1:6" s="3" customFormat="1" ht="22.5" x14ac:dyDescent="0.2">
      <c r="A1" s="124" t="s">
        <v>0</v>
      </c>
      <c r="B1" s="126" t="s">
        <v>1</v>
      </c>
      <c r="C1" s="1" t="s">
        <v>2</v>
      </c>
      <c r="D1" s="2" t="s">
        <v>3</v>
      </c>
      <c r="F1" s="4"/>
    </row>
    <row r="2" spans="1:6" s="3" customFormat="1" ht="22.5" x14ac:dyDescent="0.2">
      <c r="A2" s="125"/>
      <c r="B2" s="127"/>
      <c r="C2" s="5" t="s">
        <v>4</v>
      </c>
      <c r="D2" s="5" t="s">
        <v>5</v>
      </c>
      <c r="F2" s="4"/>
    </row>
    <row r="3" spans="1:6" s="3" customFormat="1" ht="10.5" customHeight="1" x14ac:dyDescent="0.2">
      <c r="A3" s="6" t="s">
        <v>6</v>
      </c>
      <c r="B3" s="7" t="s">
        <v>7</v>
      </c>
      <c r="C3" s="8">
        <v>4</v>
      </c>
      <c r="D3" s="8">
        <v>4</v>
      </c>
      <c r="F3" s="4"/>
    </row>
    <row r="4" spans="1:6" s="3" customFormat="1" ht="13.5" customHeight="1" x14ac:dyDescent="0.2">
      <c r="A4" s="9" t="s">
        <v>8</v>
      </c>
      <c r="B4" s="2"/>
      <c r="C4" s="1"/>
      <c r="D4" s="1"/>
      <c r="F4" s="4"/>
    </row>
    <row r="5" spans="1:6" s="11" customFormat="1" ht="12" customHeight="1" x14ac:dyDescent="0.2">
      <c r="A5" s="10" t="s">
        <v>9</v>
      </c>
      <c r="B5" s="128"/>
      <c r="C5" s="128"/>
      <c r="D5" s="128"/>
      <c r="F5" s="12"/>
    </row>
    <row r="6" spans="1:6" s="11" customFormat="1" ht="14.25" customHeight="1" x14ac:dyDescent="0.2">
      <c r="A6" s="13" t="s">
        <v>10</v>
      </c>
      <c r="B6" s="129"/>
      <c r="C6" s="129"/>
      <c r="D6" s="129"/>
      <c r="F6" s="12"/>
    </row>
    <row r="7" spans="1:6" s="11" customFormat="1" ht="10.5" customHeight="1" x14ac:dyDescent="0.2">
      <c r="A7" s="14" t="s">
        <v>11</v>
      </c>
      <c r="B7" s="128"/>
      <c r="C7" s="130"/>
      <c r="D7" s="130"/>
      <c r="F7" s="12"/>
    </row>
    <row r="8" spans="1:6" s="11" customFormat="1" ht="11.1" customHeight="1" x14ac:dyDescent="0.2">
      <c r="A8" s="15" t="s">
        <v>12</v>
      </c>
      <c r="B8" s="129"/>
      <c r="C8" s="131"/>
      <c r="D8" s="131"/>
      <c r="F8" s="12"/>
    </row>
    <row r="9" spans="1:6" s="11" customFormat="1" ht="11.1" customHeight="1" x14ac:dyDescent="0.2">
      <c r="A9" s="16" t="s">
        <v>13</v>
      </c>
      <c r="B9" s="140" t="s">
        <v>14</v>
      </c>
      <c r="C9" s="142">
        <v>1630886381.375</v>
      </c>
      <c r="D9" s="142">
        <v>1721687625.4260001</v>
      </c>
      <c r="F9" s="12"/>
    </row>
    <row r="10" spans="1:6" s="11" customFormat="1" ht="11.1" customHeight="1" x14ac:dyDescent="0.2">
      <c r="A10" s="17" t="s">
        <v>15</v>
      </c>
      <c r="B10" s="141"/>
      <c r="C10" s="143"/>
      <c r="D10" s="143"/>
      <c r="F10" s="12"/>
    </row>
    <row r="11" spans="1:6" s="11" customFormat="1" ht="11.1" customHeight="1" x14ac:dyDescent="0.2">
      <c r="A11" s="18" t="s">
        <v>16</v>
      </c>
      <c r="B11" s="140" t="s">
        <v>17</v>
      </c>
      <c r="C11" s="142">
        <v>1081467233.3559999</v>
      </c>
      <c r="D11" s="142">
        <v>1160264341.552</v>
      </c>
      <c r="F11" s="12"/>
    </row>
    <row r="12" spans="1:6" s="11" customFormat="1" ht="10.5" customHeight="1" x14ac:dyDescent="0.2">
      <c r="A12" s="18" t="s">
        <v>18</v>
      </c>
      <c r="B12" s="141"/>
      <c r="C12" s="143"/>
      <c r="D12" s="143"/>
      <c r="F12" s="12"/>
    </row>
    <row r="13" spans="1:6" s="11" customFormat="1" ht="10.5" customHeight="1" x14ac:dyDescent="0.2">
      <c r="A13" s="19" t="s">
        <v>19</v>
      </c>
      <c r="B13" s="132" t="s">
        <v>20</v>
      </c>
      <c r="C13" s="134">
        <f>C9-C11</f>
        <v>549419148.01900005</v>
      </c>
      <c r="D13" s="134">
        <f>D9-D11</f>
        <v>561423283.87400007</v>
      </c>
      <c r="F13" s="12"/>
    </row>
    <row r="14" spans="1:6" s="11" customFormat="1" ht="11.1" customHeight="1" x14ac:dyDescent="0.2">
      <c r="A14" s="17" t="s">
        <v>21</v>
      </c>
      <c r="B14" s="133"/>
      <c r="C14" s="135"/>
      <c r="D14" s="135"/>
      <c r="F14" s="12"/>
    </row>
    <row r="15" spans="1:6" s="11" customFormat="1" ht="11.1" customHeight="1" x14ac:dyDescent="0.2">
      <c r="A15" s="14" t="s">
        <v>22</v>
      </c>
      <c r="B15" s="136"/>
      <c r="C15" s="138"/>
      <c r="D15" s="138"/>
      <c r="F15" s="12"/>
    </row>
    <row r="16" spans="1:6" s="11" customFormat="1" ht="11.1" customHeight="1" x14ac:dyDescent="0.2">
      <c r="A16" s="20" t="s">
        <v>23</v>
      </c>
      <c r="B16" s="137"/>
      <c r="C16" s="139"/>
      <c r="D16" s="139"/>
      <c r="F16" s="12"/>
    </row>
    <row r="17" spans="1:6" s="11" customFormat="1" ht="11.1" customHeight="1" x14ac:dyDescent="0.2">
      <c r="A17" s="16" t="s">
        <v>24</v>
      </c>
      <c r="B17" s="145" t="s">
        <v>25</v>
      </c>
      <c r="C17" s="142">
        <v>4087072.2560000001</v>
      </c>
      <c r="D17" s="142">
        <v>4804419.17</v>
      </c>
      <c r="F17" s="12"/>
    </row>
    <row r="18" spans="1:6" s="11" customFormat="1" ht="11.1" customHeight="1" x14ac:dyDescent="0.2">
      <c r="A18" s="17" t="s">
        <v>26</v>
      </c>
      <c r="B18" s="146"/>
      <c r="C18" s="143"/>
      <c r="D18" s="143"/>
      <c r="F18" s="12"/>
    </row>
    <row r="19" spans="1:6" s="11" customFormat="1" ht="11.1" customHeight="1" x14ac:dyDescent="0.2">
      <c r="A19" s="19" t="s">
        <v>27</v>
      </c>
      <c r="B19" s="126" t="s">
        <v>28</v>
      </c>
      <c r="C19" s="142">
        <v>1137937.2409999999</v>
      </c>
      <c r="D19" s="142">
        <v>1565727.351</v>
      </c>
      <c r="F19" s="12"/>
    </row>
    <row r="20" spans="1:6" s="11" customFormat="1" ht="11.1" customHeight="1" x14ac:dyDescent="0.2">
      <c r="A20" s="17" t="s">
        <v>29</v>
      </c>
      <c r="B20" s="127"/>
      <c r="C20" s="143"/>
      <c r="D20" s="143"/>
      <c r="F20" s="12"/>
    </row>
    <row r="21" spans="1:6" s="11" customFormat="1" ht="11.1" customHeight="1" x14ac:dyDescent="0.2">
      <c r="A21" s="19" t="s">
        <v>30</v>
      </c>
      <c r="B21" s="132" t="s">
        <v>31</v>
      </c>
      <c r="C21" s="134">
        <f>C17-C19</f>
        <v>2949135.0150000001</v>
      </c>
      <c r="D21" s="134">
        <f>D17-D19</f>
        <v>3238691.8190000001</v>
      </c>
      <c r="F21" s="12"/>
    </row>
    <row r="22" spans="1:6" s="11" customFormat="1" ht="11.1" customHeight="1" x14ac:dyDescent="0.2">
      <c r="A22" s="18" t="s">
        <v>32</v>
      </c>
      <c r="B22" s="133"/>
      <c r="C22" s="135"/>
      <c r="D22" s="135"/>
      <c r="F22" s="12"/>
    </row>
    <row r="23" spans="1:6" s="11" customFormat="1" ht="10.5" customHeight="1" x14ac:dyDescent="0.2">
      <c r="A23" s="14" t="s">
        <v>33</v>
      </c>
      <c r="B23" s="132" t="s">
        <v>34</v>
      </c>
      <c r="C23" s="134">
        <f>C25+C27+C29</f>
        <v>68745080.410999998</v>
      </c>
      <c r="D23" s="134">
        <f>D25+D27+D29</f>
        <v>68745080.410999998</v>
      </c>
      <c r="E23" s="3"/>
      <c r="F23" s="12"/>
    </row>
    <row r="24" spans="1:6" s="3" customFormat="1" ht="11.1" customHeight="1" x14ac:dyDescent="0.2">
      <c r="A24" s="15" t="s">
        <v>35</v>
      </c>
      <c r="B24" s="144"/>
      <c r="C24" s="135"/>
      <c r="D24" s="135"/>
      <c r="F24" s="4"/>
    </row>
    <row r="25" spans="1:6" s="3" customFormat="1" ht="11.1" customHeight="1" x14ac:dyDescent="0.2">
      <c r="A25" s="19" t="s">
        <v>36</v>
      </c>
      <c r="B25" s="126" t="s">
        <v>37</v>
      </c>
      <c r="C25" s="142">
        <v>5173652.1150000002</v>
      </c>
      <c r="D25" s="142">
        <v>5173652.1150000002</v>
      </c>
      <c r="F25" s="4"/>
    </row>
    <row r="26" spans="1:6" s="11" customFormat="1" ht="11.1" customHeight="1" x14ac:dyDescent="0.2">
      <c r="A26" s="17" t="s">
        <v>38</v>
      </c>
      <c r="B26" s="137"/>
      <c r="C26" s="143"/>
      <c r="D26" s="143"/>
      <c r="F26" s="12"/>
    </row>
    <row r="27" spans="1:6" s="11" customFormat="1" ht="11.1" customHeight="1" x14ac:dyDescent="0.2">
      <c r="A27" s="19" t="s">
        <v>39</v>
      </c>
      <c r="B27" s="126" t="s">
        <v>40</v>
      </c>
      <c r="C27" s="142">
        <v>33432306.147</v>
      </c>
      <c r="D27" s="142">
        <v>33432306.147</v>
      </c>
      <c r="F27" s="12"/>
    </row>
    <row r="28" spans="1:6" s="11" customFormat="1" ht="11.1" customHeight="1" x14ac:dyDescent="0.2">
      <c r="A28" s="17" t="s">
        <v>41</v>
      </c>
      <c r="B28" s="137"/>
      <c r="C28" s="143"/>
      <c r="D28" s="143"/>
      <c r="F28" s="12"/>
    </row>
    <row r="29" spans="1:6" s="11" customFormat="1" ht="11.1" customHeight="1" x14ac:dyDescent="0.2">
      <c r="A29" s="19" t="s">
        <v>42</v>
      </c>
      <c r="B29" s="126" t="s">
        <v>43</v>
      </c>
      <c r="C29" s="138">
        <v>30139122.149</v>
      </c>
      <c r="D29" s="138">
        <v>30139122.149</v>
      </c>
      <c r="F29" s="12"/>
    </row>
    <row r="30" spans="1:6" s="11" customFormat="1" ht="11.1" customHeight="1" x14ac:dyDescent="0.2">
      <c r="A30" s="17" t="s">
        <v>44</v>
      </c>
      <c r="B30" s="137"/>
      <c r="C30" s="139"/>
      <c r="D30" s="139"/>
      <c r="F30" s="12"/>
    </row>
    <row r="31" spans="1:6" s="11" customFormat="1" ht="11.1" customHeight="1" x14ac:dyDescent="0.2">
      <c r="A31" s="19" t="s">
        <v>45</v>
      </c>
      <c r="B31" s="140" t="s">
        <v>46</v>
      </c>
      <c r="C31" s="138"/>
      <c r="D31" s="138"/>
      <c r="F31" s="12"/>
    </row>
    <row r="32" spans="1:6" s="11" customFormat="1" ht="11.1" customHeight="1" x14ac:dyDescent="0.2">
      <c r="A32" s="17" t="s">
        <v>47</v>
      </c>
      <c r="B32" s="147"/>
      <c r="C32" s="139"/>
      <c r="D32" s="139"/>
      <c r="F32" s="12"/>
    </row>
    <row r="33" spans="1:6" s="11" customFormat="1" ht="11.1" customHeight="1" x14ac:dyDescent="0.2">
      <c r="A33" s="19" t="s">
        <v>48</v>
      </c>
      <c r="B33" s="126" t="s">
        <v>49</v>
      </c>
      <c r="C33" s="138"/>
      <c r="D33" s="138"/>
      <c r="F33" s="12"/>
    </row>
    <row r="34" spans="1:6" s="11" customFormat="1" ht="11.1" customHeight="1" x14ac:dyDescent="0.2">
      <c r="A34" s="17" t="s">
        <v>50</v>
      </c>
      <c r="B34" s="150"/>
      <c r="C34" s="139"/>
      <c r="D34" s="139"/>
      <c r="F34" s="12"/>
    </row>
    <row r="35" spans="1:6" s="11" customFormat="1" ht="11.1" customHeight="1" x14ac:dyDescent="0.2">
      <c r="A35" s="18" t="s">
        <v>51</v>
      </c>
      <c r="B35" s="151" t="s">
        <v>52</v>
      </c>
      <c r="C35" s="142">
        <v>56878825.696999997</v>
      </c>
      <c r="D35" s="142">
        <v>7467914.5590000004</v>
      </c>
      <c r="F35" s="12"/>
    </row>
    <row r="36" spans="1:6" s="11" customFormat="1" ht="11.1" customHeight="1" x14ac:dyDescent="0.2">
      <c r="A36" s="18" t="s">
        <v>53</v>
      </c>
      <c r="B36" s="152"/>
      <c r="C36" s="143"/>
      <c r="D36" s="143"/>
      <c r="F36" s="12"/>
    </row>
    <row r="37" spans="1:6" s="11" customFormat="1" ht="10.5" customHeight="1" x14ac:dyDescent="0.2">
      <c r="A37" s="19" t="s">
        <v>54</v>
      </c>
      <c r="B37" s="148">
        <v>100</v>
      </c>
      <c r="C37" s="142">
        <v>15726315.749</v>
      </c>
      <c r="D37" s="142">
        <v>33613941.733000003</v>
      </c>
      <c r="F37" s="12"/>
    </row>
    <row r="38" spans="1:6" s="11" customFormat="1" ht="10.5" customHeight="1" x14ac:dyDescent="0.2">
      <c r="A38" s="17" t="s">
        <v>55</v>
      </c>
      <c r="B38" s="149"/>
      <c r="C38" s="143"/>
      <c r="D38" s="143"/>
      <c r="F38" s="12"/>
    </row>
    <row r="39" spans="1:6" s="11" customFormat="1" ht="11.1" customHeight="1" x14ac:dyDescent="0.2">
      <c r="A39" s="16" t="s">
        <v>56</v>
      </c>
      <c r="B39" s="148" t="s">
        <v>57</v>
      </c>
      <c r="C39" s="138">
        <v>91322623.239999995</v>
      </c>
      <c r="D39" s="138">
        <v>50800352.329999998</v>
      </c>
      <c r="F39" s="12"/>
    </row>
    <row r="40" spans="1:6" s="11" customFormat="1" ht="11.1" customHeight="1" x14ac:dyDescent="0.2">
      <c r="A40" s="21" t="s">
        <v>58</v>
      </c>
      <c r="B40" s="149"/>
      <c r="C40" s="139"/>
      <c r="D40" s="139"/>
      <c r="F40" s="12"/>
    </row>
    <row r="41" spans="1:6" s="11" customFormat="1" ht="10.5" customHeight="1" x14ac:dyDescent="0.2">
      <c r="A41" s="16" t="s">
        <v>59</v>
      </c>
      <c r="B41" s="148">
        <v>120</v>
      </c>
      <c r="C41" s="138"/>
      <c r="D41" s="138"/>
      <c r="F41" s="12"/>
    </row>
    <row r="42" spans="1:6" s="11" customFormat="1" ht="10.5" customHeight="1" x14ac:dyDescent="0.2">
      <c r="A42" s="21" t="s">
        <v>60</v>
      </c>
      <c r="B42" s="149"/>
      <c r="C42" s="139"/>
      <c r="D42" s="139"/>
      <c r="F42" s="12"/>
    </row>
    <row r="43" spans="1:6" s="11" customFormat="1" ht="10.5" customHeight="1" x14ac:dyDescent="0.2">
      <c r="A43" s="14" t="s">
        <v>61</v>
      </c>
      <c r="B43" s="154">
        <v>130</v>
      </c>
      <c r="C43" s="134">
        <f>C13+C21+C23+C35+C37+C39</f>
        <v>785041128.13100004</v>
      </c>
      <c r="D43" s="134">
        <f>D13+D21+D23+D35+D37+D39</f>
        <v>725289264.72600019</v>
      </c>
      <c r="F43" s="12"/>
    </row>
    <row r="44" spans="1:6" s="11" customFormat="1" ht="10.5" customHeight="1" x14ac:dyDescent="0.2">
      <c r="A44" s="20" t="s">
        <v>62</v>
      </c>
      <c r="B44" s="155"/>
      <c r="C44" s="156"/>
      <c r="D44" s="156"/>
      <c r="F44" s="12"/>
    </row>
    <row r="45" spans="1:6" s="11" customFormat="1" ht="12" customHeight="1" x14ac:dyDescent="0.2">
      <c r="A45" s="10" t="s">
        <v>63</v>
      </c>
      <c r="B45" s="124"/>
      <c r="C45" s="138"/>
      <c r="D45" s="138"/>
      <c r="F45" s="12"/>
    </row>
    <row r="46" spans="1:6" s="11" customFormat="1" ht="12" customHeight="1" x14ac:dyDescent="0.2">
      <c r="A46" s="22" t="s">
        <v>64</v>
      </c>
      <c r="B46" s="153"/>
      <c r="C46" s="139"/>
      <c r="D46" s="139"/>
      <c r="F46" s="12"/>
    </row>
    <row r="47" spans="1:6" s="11" customFormat="1" ht="11.1" customHeight="1" x14ac:dyDescent="0.2">
      <c r="A47" s="14" t="s">
        <v>65</v>
      </c>
      <c r="B47" s="151" t="s">
        <v>66</v>
      </c>
      <c r="C47" s="134">
        <f>C49+C51+C53+C55</f>
        <v>1472467073.3789999</v>
      </c>
      <c r="D47" s="134">
        <f>D49+D51+D53+D55</f>
        <v>888101749.23100007</v>
      </c>
      <c r="F47" s="12"/>
    </row>
    <row r="48" spans="1:6" s="11" customFormat="1" ht="11.1" customHeight="1" x14ac:dyDescent="0.2">
      <c r="A48" s="15" t="s">
        <v>67</v>
      </c>
      <c r="B48" s="152"/>
      <c r="C48" s="135"/>
      <c r="D48" s="135"/>
      <c r="F48" s="12"/>
    </row>
    <row r="49" spans="1:6" s="11" customFormat="1" ht="11.1" customHeight="1" x14ac:dyDescent="0.2">
      <c r="A49" s="19" t="s">
        <v>68</v>
      </c>
      <c r="B49" s="140" t="s">
        <v>69</v>
      </c>
      <c r="C49" s="142">
        <v>745796796.69799995</v>
      </c>
      <c r="D49" s="142">
        <v>734367581.19000006</v>
      </c>
      <c r="F49" s="12"/>
    </row>
    <row r="50" spans="1:6" s="11" customFormat="1" ht="11.1" customHeight="1" x14ac:dyDescent="0.2">
      <c r="A50" s="17" t="s">
        <v>70</v>
      </c>
      <c r="B50" s="141"/>
      <c r="C50" s="143"/>
      <c r="D50" s="143"/>
      <c r="F50" s="12"/>
    </row>
    <row r="51" spans="1:6" s="11" customFormat="1" ht="11.1" customHeight="1" x14ac:dyDescent="0.2">
      <c r="A51" s="19" t="s">
        <v>71</v>
      </c>
      <c r="B51" s="126" t="s">
        <v>72</v>
      </c>
      <c r="C51" s="142">
        <v>84892536.046000004</v>
      </c>
      <c r="D51" s="142">
        <v>26001989.552999999</v>
      </c>
      <c r="F51" s="12"/>
    </row>
    <row r="52" spans="1:6" s="11" customFormat="1" ht="11.1" customHeight="1" x14ac:dyDescent="0.2">
      <c r="A52" s="17" t="s">
        <v>73</v>
      </c>
      <c r="B52" s="137"/>
      <c r="C52" s="143"/>
      <c r="D52" s="143"/>
      <c r="F52" s="12"/>
    </row>
    <row r="53" spans="1:6" s="11" customFormat="1" ht="10.5" customHeight="1" x14ac:dyDescent="0.2">
      <c r="A53" s="19" t="s">
        <v>74</v>
      </c>
      <c r="B53" s="140" t="s">
        <v>75</v>
      </c>
      <c r="C53" s="142">
        <v>641777740.63499999</v>
      </c>
      <c r="D53" s="142">
        <v>127732178.48800001</v>
      </c>
      <c r="F53" s="12"/>
    </row>
    <row r="54" spans="1:6" s="11" customFormat="1" ht="10.5" customHeight="1" x14ac:dyDescent="0.2">
      <c r="A54" s="17" t="s">
        <v>76</v>
      </c>
      <c r="B54" s="157"/>
      <c r="C54" s="143"/>
      <c r="D54" s="143"/>
      <c r="F54" s="12"/>
    </row>
    <row r="55" spans="1:6" s="11" customFormat="1" ht="10.5" customHeight="1" x14ac:dyDescent="0.2">
      <c r="A55" s="19" t="s">
        <v>77</v>
      </c>
      <c r="B55" s="126" t="s">
        <v>78</v>
      </c>
      <c r="C55" s="142"/>
      <c r="D55" s="142"/>
      <c r="F55" s="12"/>
    </row>
    <row r="56" spans="1:6" s="3" customFormat="1" ht="11.1" customHeight="1" x14ac:dyDescent="0.2">
      <c r="A56" s="17" t="s">
        <v>79</v>
      </c>
      <c r="B56" s="158"/>
      <c r="C56" s="143"/>
      <c r="D56" s="143"/>
      <c r="F56" s="4"/>
    </row>
    <row r="57" spans="1:6" s="3" customFormat="1" ht="10.5" customHeight="1" x14ac:dyDescent="0.2">
      <c r="A57" s="16" t="s">
        <v>80</v>
      </c>
      <c r="B57" s="132" t="s">
        <v>81</v>
      </c>
      <c r="C57" s="142">
        <v>227518.99100000001</v>
      </c>
      <c r="D57" s="142">
        <v>20104196.204</v>
      </c>
      <c r="F57" s="4"/>
    </row>
    <row r="58" spans="1:6" s="3" customFormat="1" ht="10.5" customHeight="1" x14ac:dyDescent="0.2">
      <c r="A58" s="21" t="s">
        <v>82</v>
      </c>
      <c r="B58" s="133"/>
      <c r="C58" s="143"/>
      <c r="D58" s="143"/>
      <c r="F58" s="4"/>
    </row>
    <row r="59" spans="1:6" s="3" customFormat="1" ht="10.5" customHeight="1" x14ac:dyDescent="0.2">
      <c r="A59" s="16" t="s">
        <v>83</v>
      </c>
      <c r="B59" s="132" t="s">
        <v>84</v>
      </c>
      <c r="C59" s="142"/>
      <c r="D59" s="142">
        <v>247953.595</v>
      </c>
      <c r="F59" s="4"/>
    </row>
    <row r="60" spans="1:6" s="3" customFormat="1" ht="10.5" customHeight="1" x14ac:dyDescent="0.2">
      <c r="A60" s="21" t="s">
        <v>85</v>
      </c>
      <c r="B60" s="133"/>
      <c r="C60" s="143"/>
      <c r="D60" s="143"/>
      <c r="F60" s="4"/>
    </row>
    <row r="61" spans="1:6" s="3" customFormat="1" ht="10.5" customHeight="1" x14ac:dyDescent="0.2">
      <c r="A61" s="14" t="s">
        <v>86</v>
      </c>
      <c r="B61" s="151" t="s">
        <v>87</v>
      </c>
      <c r="C61" s="134">
        <f>C65+C69+C71+C73+C75+C77+C79+C81+C83</f>
        <v>121567759.45899999</v>
      </c>
      <c r="D61" s="134">
        <f>D65+D69+D71+D73+D75+D77+D79+D81+D83</f>
        <v>78151434.33600001</v>
      </c>
      <c r="F61" s="4"/>
    </row>
    <row r="62" spans="1:6" s="3" customFormat="1" ht="11.1" customHeight="1" x14ac:dyDescent="0.2">
      <c r="A62" s="20" t="s">
        <v>88</v>
      </c>
      <c r="B62" s="152"/>
      <c r="C62" s="135"/>
      <c r="D62" s="135"/>
      <c r="F62" s="4"/>
    </row>
    <row r="63" spans="1:6" s="3" customFormat="1" ht="10.15" customHeight="1" x14ac:dyDescent="0.2">
      <c r="A63" s="19" t="s">
        <v>89</v>
      </c>
      <c r="B63" s="126" t="s">
        <v>90</v>
      </c>
      <c r="C63" s="142"/>
      <c r="D63" s="189">
        <v>1896318</v>
      </c>
      <c r="F63" s="4"/>
    </row>
    <row r="64" spans="1:6" s="3" customFormat="1" ht="10.5" customHeight="1" x14ac:dyDescent="0.2">
      <c r="A64" s="17" t="s">
        <v>91</v>
      </c>
      <c r="B64" s="137"/>
      <c r="C64" s="143"/>
      <c r="D64" s="190"/>
      <c r="F64" s="4"/>
    </row>
    <row r="65" spans="1:6" s="3" customFormat="1" ht="11.1" customHeight="1" x14ac:dyDescent="0.2">
      <c r="A65" s="19" t="s">
        <v>92</v>
      </c>
      <c r="B65" s="126" t="s">
        <v>93</v>
      </c>
      <c r="C65" s="142">
        <v>2556764.301</v>
      </c>
      <c r="D65" s="142">
        <v>4351411.3190000001</v>
      </c>
      <c r="F65" s="4"/>
    </row>
    <row r="66" spans="1:6" s="3" customFormat="1" ht="11.1" customHeight="1" x14ac:dyDescent="0.2">
      <c r="A66" s="17" t="s">
        <v>94</v>
      </c>
      <c r="B66" s="137"/>
      <c r="C66" s="143"/>
      <c r="D66" s="143"/>
      <c r="F66" s="4"/>
    </row>
    <row r="67" spans="1:6" s="3" customFormat="1" ht="11.1" customHeight="1" x14ac:dyDescent="0.2">
      <c r="A67" s="19" t="s">
        <v>95</v>
      </c>
      <c r="B67" s="140" t="s">
        <v>96</v>
      </c>
      <c r="C67" s="138">
        <v>10481843.127</v>
      </c>
      <c r="D67" s="138">
        <v>11886120.356000001</v>
      </c>
      <c r="F67" s="4"/>
    </row>
    <row r="68" spans="1:6" s="3" customFormat="1" ht="11.1" customHeight="1" x14ac:dyDescent="0.2">
      <c r="A68" s="17" t="s">
        <v>97</v>
      </c>
      <c r="B68" s="147"/>
      <c r="C68" s="139"/>
      <c r="D68" s="139"/>
      <c r="F68" s="4"/>
    </row>
    <row r="69" spans="1:6" s="3" customFormat="1" ht="10.5" customHeight="1" x14ac:dyDescent="0.2">
      <c r="A69" s="19" t="s">
        <v>98</v>
      </c>
      <c r="B69" s="140" t="s">
        <v>99</v>
      </c>
      <c r="C69" s="142">
        <v>29635756.829999998</v>
      </c>
      <c r="D69" s="142">
        <v>53688019.972000003</v>
      </c>
      <c r="F69" s="4"/>
    </row>
    <row r="70" spans="1:6" s="3" customFormat="1" ht="10.5" customHeight="1" x14ac:dyDescent="0.2">
      <c r="A70" s="17" t="s">
        <v>100</v>
      </c>
      <c r="B70" s="147"/>
      <c r="C70" s="143"/>
      <c r="D70" s="143"/>
      <c r="F70" s="4"/>
    </row>
    <row r="71" spans="1:6" s="3" customFormat="1" ht="10.5" customHeight="1" x14ac:dyDescent="0.2">
      <c r="A71" s="19" t="s">
        <v>101</v>
      </c>
      <c r="B71" s="140" t="s">
        <v>102</v>
      </c>
      <c r="C71" s="142">
        <v>678392.06</v>
      </c>
      <c r="D71" s="142">
        <v>508185.17599999998</v>
      </c>
      <c r="F71" s="4"/>
    </row>
    <row r="72" spans="1:6" s="3" customFormat="1" ht="11.25" x14ac:dyDescent="0.2">
      <c r="A72" s="17" t="s">
        <v>103</v>
      </c>
      <c r="B72" s="147"/>
      <c r="C72" s="143"/>
      <c r="D72" s="143"/>
      <c r="F72" s="4"/>
    </row>
    <row r="73" spans="1:6" s="3" customFormat="1" ht="11.1" customHeight="1" x14ac:dyDescent="0.2">
      <c r="A73" s="19" t="s">
        <v>104</v>
      </c>
      <c r="B73" s="140" t="s">
        <v>105</v>
      </c>
      <c r="C73" s="142">
        <v>1608949.298</v>
      </c>
      <c r="D73" s="142">
        <v>7375084.0779999997</v>
      </c>
      <c r="F73" s="4"/>
    </row>
    <row r="74" spans="1:6" s="11" customFormat="1" ht="11.1" customHeight="1" x14ac:dyDescent="0.2">
      <c r="A74" s="17" t="s">
        <v>106</v>
      </c>
      <c r="B74" s="147"/>
      <c r="C74" s="143"/>
      <c r="D74" s="143"/>
      <c r="F74" s="12"/>
    </row>
    <row r="75" spans="1:6" s="3" customFormat="1" ht="11.1" customHeight="1" x14ac:dyDescent="0.2">
      <c r="A75" s="19" t="s">
        <v>107</v>
      </c>
      <c r="B75" s="140" t="s">
        <v>108</v>
      </c>
      <c r="C75" s="142">
        <v>82083632.365999997</v>
      </c>
      <c r="D75" s="142">
        <v>8292168.9859999996</v>
      </c>
      <c r="F75" s="4"/>
    </row>
    <row r="76" spans="1:6" s="3" customFormat="1" ht="11.1" customHeight="1" x14ac:dyDescent="0.2">
      <c r="A76" s="17" t="s">
        <v>109</v>
      </c>
      <c r="B76" s="147"/>
      <c r="C76" s="143"/>
      <c r="D76" s="143"/>
      <c r="F76" s="4"/>
    </row>
    <row r="77" spans="1:6" s="3" customFormat="1" ht="11.1" customHeight="1" x14ac:dyDescent="0.2">
      <c r="A77" s="19" t="s">
        <v>110</v>
      </c>
      <c r="B77" s="126" t="s">
        <v>111</v>
      </c>
      <c r="C77" s="142">
        <v>608962.87899999996</v>
      </c>
      <c r="D77" s="142">
        <v>32472.911</v>
      </c>
      <c r="F77" s="4"/>
    </row>
    <row r="78" spans="1:6" s="3" customFormat="1" ht="11.1" customHeight="1" x14ac:dyDescent="0.2">
      <c r="A78" s="17" t="s">
        <v>112</v>
      </c>
      <c r="B78" s="137"/>
      <c r="C78" s="143"/>
      <c r="D78" s="143"/>
      <c r="F78" s="4"/>
    </row>
    <row r="79" spans="1:6" s="11" customFormat="1" ht="11.25" customHeight="1" x14ac:dyDescent="0.2">
      <c r="A79" s="19" t="s">
        <v>113</v>
      </c>
      <c r="B79" s="145" t="s">
        <v>114</v>
      </c>
      <c r="C79" s="138"/>
      <c r="D79" s="138"/>
      <c r="F79" s="12"/>
    </row>
    <row r="80" spans="1:6" s="11" customFormat="1" ht="11.25" customHeight="1" x14ac:dyDescent="0.2">
      <c r="A80" s="17" t="s">
        <v>115</v>
      </c>
      <c r="B80" s="159"/>
      <c r="C80" s="139"/>
      <c r="D80" s="139"/>
      <c r="F80" s="12"/>
    </row>
    <row r="81" spans="1:6" s="11" customFormat="1" ht="11.25" x14ac:dyDescent="0.2">
      <c r="A81" s="19" t="s">
        <v>116</v>
      </c>
      <c r="B81" s="126" t="s">
        <v>117</v>
      </c>
      <c r="C81" s="142">
        <v>2614377.0469999998</v>
      </c>
      <c r="D81" s="142">
        <v>979069.19200000004</v>
      </c>
      <c r="F81" s="12"/>
    </row>
    <row r="82" spans="1:6" s="11" customFormat="1" ht="11.1" customHeight="1" x14ac:dyDescent="0.2">
      <c r="A82" s="17" t="s">
        <v>118</v>
      </c>
      <c r="B82" s="164"/>
      <c r="C82" s="143"/>
      <c r="D82" s="143"/>
      <c r="F82" s="12"/>
    </row>
    <row r="83" spans="1:6" s="11" customFormat="1" ht="11.1" customHeight="1" x14ac:dyDescent="0.2">
      <c r="A83" s="19" t="s">
        <v>119</v>
      </c>
      <c r="B83" s="145" t="s">
        <v>120</v>
      </c>
      <c r="C83" s="142">
        <v>1780924.6780000001</v>
      </c>
      <c r="D83" s="142">
        <v>2925022.702</v>
      </c>
      <c r="F83" s="12"/>
    </row>
    <row r="84" spans="1:6" s="11" customFormat="1" ht="11.1" customHeight="1" x14ac:dyDescent="0.2">
      <c r="A84" s="18" t="s">
        <v>121</v>
      </c>
      <c r="B84" s="146"/>
      <c r="C84" s="143"/>
      <c r="D84" s="143"/>
      <c r="F84" s="12"/>
    </row>
    <row r="85" spans="1:6" s="11" customFormat="1" ht="11.1" customHeight="1" x14ac:dyDescent="0.2">
      <c r="A85" s="14" t="s">
        <v>122</v>
      </c>
      <c r="B85" s="151" t="s">
        <v>123</v>
      </c>
      <c r="C85" s="160">
        <f>C87+C89+C91+C93</f>
        <v>28797062.638999999</v>
      </c>
      <c r="D85" s="160">
        <f>D87+D89+D91+D93</f>
        <v>86301959.373999998</v>
      </c>
      <c r="F85" s="12"/>
    </row>
    <row r="86" spans="1:6" s="11" customFormat="1" ht="11.1" customHeight="1" x14ac:dyDescent="0.2">
      <c r="A86" s="20" t="s">
        <v>124</v>
      </c>
      <c r="B86" s="152"/>
      <c r="C86" s="161"/>
      <c r="D86" s="161"/>
      <c r="F86" s="12"/>
    </row>
    <row r="87" spans="1:6" s="11" customFormat="1" ht="11.1" customHeight="1" x14ac:dyDescent="0.2">
      <c r="A87" s="18" t="s">
        <v>125</v>
      </c>
      <c r="B87" s="162">
        <v>330</v>
      </c>
      <c r="C87" s="142">
        <v>16834.88</v>
      </c>
      <c r="D87" s="142">
        <v>22450.133000000002</v>
      </c>
      <c r="F87" s="12"/>
    </row>
    <row r="88" spans="1:6" s="11" customFormat="1" ht="11.1" customHeight="1" x14ac:dyDescent="0.2">
      <c r="A88" s="17" t="s">
        <v>126</v>
      </c>
      <c r="B88" s="163"/>
      <c r="C88" s="143"/>
      <c r="D88" s="143"/>
      <c r="F88" s="12"/>
    </row>
    <row r="89" spans="1:6" s="11" customFormat="1" ht="11.1" customHeight="1" x14ac:dyDescent="0.2">
      <c r="A89" s="19" t="s">
        <v>127</v>
      </c>
      <c r="B89" s="145" t="s">
        <v>128</v>
      </c>
      <c r="C89" s="142">
        <v>195856.04</v>
      </c>
      <c r="D89" s="142">
        <v>18304412.125</v>
      </c>
      <c r="F89" s="12"/>
    </row>
    <row r="90" spans="1:6" s="11" customFormat="1" ht="11.1" customHeight="1" x14ac:dyDescent="0.2">
      <c r="A90" s="17" t="s">
        <v>129</v>
      </c>
      <c r="B90" s="159"/>
      <c r="C90" s="143"/>
      <c r="D90" s="143"/>
      <c r="F90" s="12"/>
    </row>
    <row r="91" spans="1:6" s="11" customFormat="1" ht="11.1" customHeight="1" x14ac:dyDescent="0.2">
      <c r="A91" s="19" t="s">
        <v>130</v>
      </c>
      <c r="B91" s="126" t="s">
        <v>131</v>
      </c>
      <c r="C91" s="142">
        <v>14861924.172</v>
      </c>
      <c r="D91" s="142">
        <v>20829810.807999998</v>
      </c>
      <c r="F91" s="12"/>
    </row>
    <row r="92" spans="1:6" s="11" customFormat="1" ht="11.1" customHeight="1" x14ac:dyDescent="0.2">
      <c r="A92" s="17" t="s">
        <v>132</v>
      </c>
      <c r="B92" s="150"/>
      <c r="C92" s="143"/>
      <c r="D92" s="143"/>
      <c r="F92" s="12"/>
    </row>
    <row r="93" spans="1:6" s="11" customFormat="1" ht="11.1" customHeight="1" x14ac:dyDescent="0.2">
      <c r="A93" s="19" t="s">
        <v>133</v>
      </c>
      <c r="B93" s="162">
        <v>360</v>
      </c>
      <c r="C93" s="142">
        <v>13722447.547</v>
      </c>
      <c r="D93" s="142">
        <v>47145286.307999998</v>
      </c>
      <c r="F93" s="12"/>
    </row>
    <row r="94" spans="1:6" s="11" customFormat="1" ht="11.1" customHeight="1" x14ac:dyDescent="0.2">
      <c r="A94" s="17" t="s">
        <v>134</v>
      </c>
      <c r="B94" s="149"/>
      <c r="C94" s="143"/>
      <c r="D94" s="143"/>
      <c r="F94" s="12"/>
    </row>
    <row r="95" spans="1:6" s="11" customFormat="1" ht="11.1" customHeight="1" x14ac:dyDescent="0.2">
      <c r="A95" s="19" t="s">
        <v>135</v>
      </c>
      <c r="B95" s="148">
        <v>370</v>
      </c>
      <c r="C95" s="134">
        <v>559786.13</v>
      </c>
      <c r="D95" s="134">
        <v>902677.49</v>
      </c>
      <c r="E95" s="3"/>
      <c r="F95" s="12"/>
    </row>
    <row r="96" spans="1:6" s="11" customFormat="1" ht="11.1" customHeight="1" x14ac:dyDescent="0.2">
      <c r="A96" s="17" t="s">
        <v>136</v>
      </c>
      <c r="B96" s="149"/>
      <c r="C96" s="135"/>
      <c r="D96" s="135"/>
      <c r="E96" s="3"/>
      <c r="F96" s="12"/>
    </row>
    <row r="97" spans="1:6" s="11" customFormat="1" ht="11.1" customHeight="1" x14ac:dyDescent="0.2">
      <c r="A97" s="19" t="s">
        <v>137</v>
      </c>
      <c r="B97" s="148">
        <v>380</v>
      </c>
      <c r="C97" s="142">
        <v>23315262.765999999</v>
      </c>
      <c r="D97" s="142">
        <v>119301649.884</v>
      </c>
      <c r="F97" s="12"/>
    </row>
    <row r="98" spans="1:6" s="11" customFormat="1" ht="11.1" customHeight="1" x14ac:dyDescent="0.2">
      <c r="A98" s="17" t="s">
        <v>138</v>
      </c>
      <c r="B98" s="149"/>
      <c r="C98" s="143"/>
      <c r="D98" s="143"/>
      <c r="F98" s="12"/>
    </row>
    <row r="99" spans="1:6" s="11" customFormat="1" ht="11.1" customHeight="1" x14ac:dyDescent="0.2">
      <c r="A99" s="14" t="s">
        <v>139</v>
      </c>
      <c r="B99" s="154">
        <v>390</v>
      </c>
      <c r="C99" s="134">
        <f>C47+C57+C59+C61+C85+C95+C97</f>
        <v>1646934463.3640001</v>
      </c>
      <c r="D99" s="134">
        <f>D47+D57+D59+D61+D85+D95+D97</f>
        <v>1193111620.1140001</v>
      </c>
      <c r="F99" s="12"/>
    </row>
    <row r="100" spans="1:6" s="11" customFormat="1" ht="11.1" customHeight="1" x14ac:dyDescent="0.2">
      <c r="A100" s="20" t="s">
        <v>140</v>
      </c>
      <c r="B100" s="155"/>
      <c r="C100" s="135"/>
      <c r="D100" s="135"/>
      <c r="F100" s="12"/>
    </row>
    <row r="101" spans="1:6" ht="10.5" customHeight="1" x14ac:dyDescent="0.25">
      <c r="A101" s="14" t="s">
        <v>141</v>
      </c>
      <c r="B101" s="165">
        <v>400</v>
      </c>
      <c r="C101" s="134">
        <f>C43+C99</f>
        <v>2431975591.4949999</v>
      </c>
      <c r="D101" s="134">
        <f>D43+D99</f>
        <v>1918400884.8400002</v>
      </c>
    </row>
    <row r="102" spans="1:6" ht="10.5" customHeight="1" x14ac:dyDescent="0.25">
      <c r="A102" s="20" t="s">
        <v>142</v>
      </c>
      <c r="B102" s="166"/>
      <c r="C102" s="135"/>
      <c r="D102" s="135"/>
    </row>
    <row r="103" spans="1:6" x14ac:dyDescent="0.25">
      <c r="A103" s="11"/>
      <c r="C103" s="24"/>
      <c r="D103" s="24"/>
    </row>
    <row r="104" spans="1:6" x14ac:dyDescent="0.25">
      <c r="C104" s="24"/>
      <c r="D104" s="24"/>
    </row>
    <row r="105" spans="1:6" x14ac:dyDescent="0.25">
      <c r="C105" s="24"/>
      <c r="D105" s="24"/>
    </row>
    <row r="106" spans="1:6" x14ac:dyDescent="0.25">
      <c r="D106" s="24"/>
    </row>
  </sheetData>
  <mergeCells count="149">
    <mergeCell ref="B101:B102"/>
    <mergeCell ref="C101:C102"/>
    <mergeCell ref="D101:D102"/>
    <mergeCell ref="B97:B98"/>
    <mergeCell ref="C97:C98"/>
    <mergeCell ref="D97:D98"/>
    <mergeCell ref="B99:B100"/>
    <mergeCell ref="C99:C100"/>
    <mergeCell ref="D99:D100"/>
    <mergeCell ref="B93:B94"/>
    <mergeCell ref="C93:C94"/>
    <mergeCell ref="D93:D94"/>
    <mergeCell ref="B95:B96"/>
    <mergeCell ref="C95:C96"/>
    <mergeCell ref="D95:D96"/>
    <mergeCell ref="B89:B90"/>
    <mergeCell ref="C89:C90"/>
    <mergeCell ref="D89:D90"/>
    <mergeCell ref="B91:B92"/>
    <mergeCell ref="C91:C92"/>
    <mergeCell ref="D91:D92"/>
    <mergeCell ref="B85:B86"/>
    <mergeCell ref="C85:C86"/>
    <mergeCell ref="D85:D86"/>
    <mergeCell ref="B87:B88"/>
    <mergeCell ref="C87:C88"/>
    <mergeCell ref="D87:D88"/>
    <mergeCell ref="B81:B82"/>
    <mergeCell ref="C81:C82"/>
    <mergeCell ref="D81:D82"/>
    <mergeCell ref="B83:B84"/>
    <mergeCell ref="C83:C84"/>
    <mergeCell ref="D83:D84"/>
    <mergeCell ref="B77:B78"/>
    <mergeCell ref="C77:C78"/>
    <mergeCell ref="D77:D78"/>
    <mergeCell ref="B79:B80"/>
    <mergeCell ref="C79:C80"/>
    <mergeCell ref="D79:D80"/>
    <mergeCell ref="B73:B74"/>
    <mergeCell ref="C73:C74"/>
    <mergeCell ref="D73:D74"/>
    <mergeCell ref="B75:B76"/>
    <mergeCell ref="C75:C76"/>
    <mergeCell ref="D75:D76"/>
    <mergeCell ref="B69:B70"/>
    <mergeCell ref="C69:C70"/>
    <mergeCell ref="D69:D70"/>
    <mergeCell ref="B71:B72"/>
    <mergeCell ref="C71:C72"/>
    <mergeCell ref="D71:D72"/>
    <mergeCell ref="B65:B66"/>
    <mergeCell ref="C65:C66"/>
    <mergeCell ref="D65:D66"/>
    <mergeCell ref="B67:B68"/>
    <mergeCell ref="C67:C68"/>
    <mergeCell ref="D67:D68"/>
    <mergeCell ref="B61:B62"/>
    <mergeCell ref="C61:C62"/>
    <mergeCell ref="D61:D62"/>
    <mergeCell ref="B63:B64"/>
    <mergeCell ref="C63:C64"/>
    <mergeCell ref="D63:D64"/>
    <mergeCell ref="B57:B58"/>
    <mergeCell ref="C57:C58"/>
    <mergeCell ref="D57:D58"/>
    <mergeCell ref="B59:B60"/>
    <mergeCell ref="C59:C60"/>
    <mergeCell ref="D59:D60"/>
    <mergeCell ref="B53:B54"/>
    <mergeCell ref="C53:C54"/>
    <mergeCell ref="D53:D54"/>
    <mergeCell ref="B55:B56"/>
    <mergeCell ref="C55:C56"/>
    <mergeCell ref="D55:D56"/>
    <mergeCell ref="B49:B50"/>
    <mergeCell ref="C49:C50"/>
    <mergeCell ref="D49:D50"/>
    <mergeCell ref="B51:B52"/>
    <mergeCell ref="C51:C52"/>
    <mergeCell ref="D51:D52"/>
    <mergeCell ref="B45:B46"/>
    <mergeCell ref="C45:C46"/>
    <mergeCell ref="D45:D46"/>
    <mergeCell ref="B47:B48"/>
    <mergeCell ref="C47:C48"/>
    <mergeCell ref="D47:D48"/>
    <mergeCell ref="B41:B42"/>
    <mergeCell ref="C41:C42"/>
    <mergeCell ref="D41:D42"/>
    <mergeCell ref="B43:B44"/>
    <mergeCell ref="C43:C44"/>
    <mergeCell ref="D43:D44"/>
    <mergeCell ref="B37:B38"/>
    <mergeCell ref="C37:C38"/>
    <mergeCell ref="D37:D38"/>
    <mergeCell ref="B39:B40"/>
    <mergeCell ref="C39:C40"/>
    <mergeCell ref="D39:D40"/>
    <mergeCell ref="B33:B34"/>
    <mergeCell ref="C33:C34"/>
    <mergeCell ref="D33:D34"/>
    <mergeCell ref="B35:B36"/>
    <mergeCell ref="C35:C36"/>
    <mergeCell ref="D35:D36"/>
    <mergeCell ref="B29:B30"/>
    <mergeCell ref="C29:C30"/>
    <mergeCell ref="D29:D30"/>
    <mergeCell ref="B31:B32"/>
    <mergeCell ref="C31:C32"/>
    <mergeCell ref="D31:D32"/>
    <mergeCell ref="B25:B26"/>
    <mergeCell ref="C25:C26"/>
    <mergeCell ref="D25:D26"/>
    <mergeCell ref="B27:B28"/>
    <mergeCell ref="C27:C28"/>
    <mergeCell ref="D27:D28"/>
    <mergeCell ref="B21:B22"/>
    <mergeCell ref="C21:C22"/>
    <mergeCell ref="D21:D22"/>
    <mergeCell ref="B23:B24"/>
    <mergeCell ref="C23:C24"/>
    <mergeCell ref="D23:D24"/>
    <mergeCell ref="B17:B18"/>
    <mergeCell ref="C17:C18"/>
    <mergeCell ref="D17:D18"/>
    <mergeCell ref="B19:B20"/>
    <mergeCell ref="C19:C20"/>
    <mergeCell ref="D19:D20"/>
    <mergeCell ref="B15:B16"/>
    <mergeCell ref="C15:C16"/>
    <mergeCell ref="D15:D16"/>
    <mergeCell ref="B9:B10"/>
    <mergeCell ref="C9:C10"/>
    <mergeCell ref="D9:D10"/>
    <mergeCell ref="B11:B12"/>
    <mergeCell ref="C11:C12"/>
    <mergeCell ref="D11:D12"/>
    <mergeCell ref="A1:A2"/>
    <mergeCell ref="B1:B2"/>
    <mergeCell ref="B5:B6"/>
    <mergeCell ref="C5:C6"/>
    <mergeCell ref="D5:D6"/>
    <mergeCell ref="B7:B8"/>
    <mergeCell ref="C7:C8"/>
    <mergeCell ref="D7:D8"/>
    <mergeCell ref="B13:B14"/>
    <mergeCell ref="C13:C14"/>
    <mergeCell ref="D13:D14"/>
  </mergeCells>
  <pageMargins left="0.78740157480314965" right="0.19685039370078741" top="0.39370078740157483" bottom="0.33" header="0.31496062992125984" footer="0.28000000000000003"/>
  <pageSetup paperSize="9" scale="8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E1AA7-5A73-483E-8CA0-0655286E9A92}">
  <sheetPr>
    <pageSetUpPr fitToPage="1"/>
  </sheetPr>
  <dimension ref="A1:G105"/>
  <sheetViews>
    <sheetView topLeftCell="A34" workbookViewId="0">
      <selection activeCell="H44" sqref="H44"/>
    </sheetView>
  </sheetViews>
  <sheetFormatPr defaultColWidth="10.42578125" defaultRowHeight="11.25" x14ac:dyDescent="0.2"/>
  <cols>
    <col min="1" max="1" width="72.140625" style="11" customWidth="1"/>
    <col min="2" max="2" width="5.5703125" style="11" customWidth="1"/>
    <col min="3" max="3" width="16.42578125" style="38" bestFit="1" customWidth="1"/>
    <col min="4" max="4" width="15.42578125" style="38" bestFit="1" customWidth="1"/>
    <col min="5" max="5" width="10.140625" style="11" customWidth="1"/>
    <col min="6" max="6" width="14.7109375" style="11" customWidth="1"/>
    <col min="7" max="245" width="10.42578125" style="11"/>
    <col min="246" max="246" width="72.140625" style="11" customWidth="1"/>
    <col min="247" max="247" width="5.5703125" style="11" customWidth="1"/>
    <col min="248" max="248" width="15.85546875" style="11" customWidth="1"/>
    <col min="249" max="249" width="16.42578125" style="11" bestFit="1" customWidth="1"/>
    <col min="250" max="250" width="10.140625" style="11" customWidth="1"/>
    <col min="251" max="501" width="10.42578125" style="11"/>
    <col min="502" max="502" width="72.140625" style="11" customWidth="1"/>
    <col min="503" max="503" width="5.5703125" style="11" customWidth="1"/>
    <col min="504" max="504" width="15.85546875" style="11" customWidth="1"/>
    <col min="505" max="505" width="16.42578125" style="11" bestFit="1" customWidth="1"/>
    <col min="506" max="506" width="10.140625" style="11" customWidth="1"/>
    <col min="507" max="757" width="10.42578125" style="11"/>
    <col min="758" max="758" width="72.140625" style="11" customWidth="1"/>
    <col min="759" max="759" width="5.5703125" style="11" customWidth="1"/>
    <col min="760" max="760" width="15.85546875" style="11" customWidth="1"/>
    <col min="761" max="761" width="16.42578125" style="11" bestFit="1" customWidth="1"/>
    <col min="762" max="762" width="10.140625" style="11" customWidth="1"/>
    <col min="763" max="1013" width="10.42578125" style="11"/>
    <col min="1014" max="1014" width="72.140625" style="11" customWidth="1"/>
    <col min="1015" max="1015" width="5.5703125" style="11" customWidth="1"/>
    <col min="1016" max="1016" width="15.85546875" style="11" customWidth="1"/>
    <col min="1017" max="1017" width="16.42578125" style="11" bestFit="1" customWidth="1"/>
    <col min="1018" max="1018" width="10.140625" style="11" customWidth="1"/>
    <col min="1019" max="1269" width="10.42578125" style="11"/>
    <col min="1270" max="1270" width="72.140625" style="11" customWidth="1"/>
    <col min="1271" max="1271" width="5.5703125" style="11" customWidth="1"/>
    <col min="1272" max="1272" width="15.85546875" style="11" customWidth="1"/>
    <col min="1273" max="1273" width="16.42578125" style="11" bestFit="1" customWidth="1"/>
    <col min="1274" max="1274" width="10.140625" style="11" customWidth="1"/>
    <col min="1275" max="1525" width="10.42578125" style="11"/>
    <col min="1526" max="1526" width="72.140625" style="11" customWidth="1"/>
    <col min="1527" max="1527" width="5.5703125" style="11" customWidth="1"/>
    <col min="1528" max="1528" width="15.85546875" style="11" customWidth="1"/>
    <col min="1529" max="1529" width="16.42578125" style="11" bestFit="1" customWidth="1"/>
    <col min="1530" max="1530" width="10.140625" style="11" customWidth="1"/>
    <col min="1531" max="1781" width="10.42578125" style="11"/>
    <col min="1782" max="1782" width="72.140625" style="11" customWidth="1"/>
    <col min="1783" max="1783" width="5.5703125" style="11" customWidth="1"/>
    <col min="1784" max="1784" width="15.85546875" style="11" customWidth="1"/>
    <col min="1785" max="1785" width="16.42578125" style="11" bestFit="1" customWidth="1"/>
    <col min="1786" max="1786" width="10.140625" style="11" customWidth="1"/>
    <col min="1787" max="2037" width="10.42578125" style="11"/>
    <col min="2038" max="2038" width="72.140625" style="11" customWidth="1"/>
    <col min="2039" max="2039" width="5.5703125" style="11" customWidth="1"/>
    <col min="2040" max="2040" width="15.85546875" style="11" customWidth="1"/>
    <col min="2041" max="2041" width="16.42578125" style="11" bestFit="1" customWidth="1"/>
    <col min="2042" max="2042" width="10.140625" style="11" customWidth="1"/>
    <col min="2043" max="2293" width="10.42578125" style="11"/>
    <col min="2294" max="2294" width="72.140625" style="11" customWidth="1"/>
    <col min="2295" max="2295" width="5.5703125" style="11" customWidth="1"/>
    <col min="2296" max="2296" width="15.85546875" style="11" customWidth="1"/>
    <col min="2297" max="2297" width="16.42578125" style="11" bestFit="1" customWidth="1"/>
    <col min="2298" max="2298" width="10.140625" style="11" customWidth="1"/>
    <col min="2299" max="2549" width="10.42578125" style="11"/>
    <col min="2550" max="2550" width="72.140625" style="11" customWidth="1"/>
    <col min="2551" max="2551" width="5.5703125" style="11" customWidth="1"/>
    <col min="2552" max="2552" width="15.85546875" style="11" customWidth="1"/>
    <col min="2553" max="2553" width="16.42578125" style="11" bestFit="1" customWidth="1"/>
    <col min="2554" max="2554" width="10.140625" style="11" customWidth="1"/>
    <col min="2555" max="2805" width="10.42578125" style="11"/>
    <col min="2806" max="2806" width="72.140625" style="11" customWidth="1"/>
    <col min="2807" max="2807" width="5.5703125" style="11" customWidth="1"/>
    <col min="2808" max="2808" width="15.85546875" style="11" customWidth="1"/>
    <col min="2809" max="2809" width="16.42578125" style="11" bestFit="1" customWidth="1"/>
    <col min="2810" max="2810" width="10.140625" style="11" customWidth="1"/>
    <col min="2811" max="3061" width="10.42578125" style="11"/>
    <col min="3062" max="3062" width="72.140625" style="11" customWidth="1"/>
    <col min="3063" max="3063" width="5.5703125" style="11" customWidth="1"/>
    <col min="3064" max="3064" width="15.85546875" style="11" customWidth="1"/>
    <col min="3065" max="3065" width="16.42578125" style="11" bestFit="1" customWidth="1"/>
    <col min="3066" max="3066" width="10.140625" style="11" customWidth="1"/>
    <col min="3067" max="3317" width="10.42578125" style="11"/>
    <col min="3318" max="3318" width="72.140625" style="11" customWidth="1"/>
    <col min="3319" max="3319" width="5.5703125" style="11" customWidth="1"/>
    <col min="3320" max="3320" width="15.85546875" style="11" customWidth="1"/>
    <col min="3321" max="3321" width="16.42578125" style="11" bestFit="1" customWidth="1"/>
    <col min="3322" max="3322" width="10.140625" style="11" customWidth="1"/>
    <col min="3323" max="3573" width="10.42578125" style="11"/>
    <col min="3574" max="3574" width="72.140625" style="11" customWidth="1"/>
    <col min="3575" max="3575" width="5.5703125" style="11" customWidth="1"/>
    <col min="3576" max="3576" width="15.85546875" style="11" customWidth="1"/>
    <col min="3577" max="3577" width="16.42578125" style="11" bestFit="1" customWidth="1"/>
    <col min="3578" max="3578" width="10.140625" style="11" customWidth="1"/>
    <col min="3579" max="3829" width="10.42578125" style="11"/>
    <col min="3830" max="3830" width="72.140625" style="11" customWidth="1"/>
    <col min="3831" max="3831" width="5.5703125" style="11" customWidth="1"/>
    <col min="3832" max="3832" width="15.85546875" style="11" customWidth="1"/>
    <col min="3833" max="3833" width="16.42578125" style="11" bestFit="1" customWidth="1"/>
    <col min="3834" max="3834" width="10.140625" style="11" customWidth="1"/>
    <col min="3835" max="4085" width="10.42578125" style="11"/>
    <col min="4086" max="4086" width="72.140625" style="11" customWidth="1"/>
    <col min="4087" max="4087" width="5.5703125" style="11" customWidth="1"/>
    <col min="4088" max="4088" width="15.85546875" style="11" customWidth="1"/>
    <col min="4089" max="4089" width="16.42578125" style="11" bestFit="1" customWidth="1"/>
    <col min="4090" max="4090" width="10.140625" style="11" customWidth="1"/>
    <col min="4091" max="4341" width="10.42578125" style="11"/>
    <col min="4342" max="4342" width="72.140625" style="11" customWidth="1"/>
    <col min="4343" max="4343" width="5.5703125" style="11" customWidth="1"/>
    <col min="4344" max="4344" width="15.85546875" style="11" customWidth="1"/>
    <col min="4345" max="4345" width="16.42578125" style="11" bestFit="1" customWidth="1"/>
    <col min="4346" max="4346" width="10.140625" style="11" customWidth="1"/>
    <col min="4347" max="4597" width="10.42578125" style="11"/>
    <col min="4598" max="4598" width="72.140625" style="11" customWidth="1"/>
    <col min="4599" max="4599" width="5.5703125" style="11" customWidth="1"/>
    <col min="4600" max="4600" width="15.85546875" style="11" customWidth="1"/>
    <col min="4601" max="4601" width="16.42578125" style="11" bestFit="1" customWidth="1"/>
    <col min="4602" max="4602" width="10.140625" style="11" customWidth="1"/>
    <col min="4603" max="4853" width="10.42578125" style="11"/>
    <col min="4854" max="4854" width="72.140625" style="11" customWidth="1"/>
    <col min="4855" max="4855" width="5.5703125" style="11" customWidth="1"/>
    <col min="4856" max="4856" width="15.85546875" style="11" customWidth="1"/>
    <col min="4857" max="4857" width="16.42578125" style="11" bestFit="1" customWidth="1"/>
    <col min="4858" max="4858" width="10.140625" style="11" customWidth="1"/>
    <col min="4859" max="5109" width="10.42578125" style="11"/>
    <col min="5110" max="5110" width="72.140625" style="11" customWidth="1"/>
    <col min="5111" max="5111" width="5.5703125" style="11" customWidth="1"/>
    <col min="5112" max="5112" width="15.85546875" style="11" customWidth="1"/>
    <col min="5113" max="5113" width="16.42578125" style="11" bestFit="1" customWidth="1"/>
    <col min="5114" max="5114" width="10.140625" style="11" customWidth="1"/>
    <col min="5115" max="5365" width="10.42578125" style="11"/>
    <col min="5366" max="5366" width="72.140625" style="11" customWidth="1"/>
    <col min="5367" max="5367" width="5.5703125" style="11" customWidth="1"/>
    <col min="5368" max="5368" width="15.85546875" style="11" customWidth="1"/>
    <col min="5369" max="5369" width="16.42578125" style="11" bestFit="1" customWidth="1"/>
    <col min="5370" max="5370" width="10.140625" style="11" customWidth="1"/>
    <col min="5371" max="5621" width="10.42578125" style="11"/>
    <col min="5622" max="5622" width="72.140625" style="11" customWidth="1"/>
    <col min="5623" max="5623" width="5.5703125" style="11" customWidth="1"/>
    <col min="5624" max="5624" width="15.85546875" style="11" customWidth="1"/>
    <col min="5625" max="5625" width="16.42578125" style="11" bestFit="1" customWidth="1"/>
    <col min="5626" max="5626" width="10.140625" style="11" customWidth="1"/>
    <col min="5627" max="5877" width="10.42578125" style="11"/>
    <col min="5878" max="5878" width="72.140625" style="11" customWidth="1"/>
    <col min="5879" max="5879" width="5.5703125" style="11" customWidth="1"/>
    <col min="5880" max="5880" width="15.85546875" style="11" customWidth="1"/>
    <col min="5881" max="5881" width="16.42578125" style="11" bestFit="1" customWidth="1"/>
    <col min="5882" max="5882" width="10.140625" style="11" customWidth="1"/>
    <col min="5883" max="6133" width="10.42578125" style="11"/>
    <col min="6134" max="6134" width="72.140625" style="11" customWidth="1"/>
    <col min="6135" max="6135" width="5.5703125" style="11" customWidth="1"/>
    <col min="6136" max="6136" width="15.85546875" style="11" customWidth="1"/>
    <col min="6137" max="6137" width="16.42578125" style="11" bestFit="1" customWidth="1"/>
    <col min="6138" max="6138" width="10.140625" style="11" customWidth="1"/>
    <col min="6139" max="6389" width="10.42578125" style="11"/>
    <col min="6390" max="6390" width="72.140625" style="11" customWidth="1"/>
    <col min="6391" max="6391" width="5.5703125" style="11" customWidth="1"/>
    <col min="6392" max="6392" width="15.85546875" style="11" customWidth="1"/>
    <col min="6393" max="6393" width="16.42578125" style="11" bestFit="1" customWidth="1"/>
    <col min="6394" max="6394" width="10.140625" style="11" customWidth="1"/>
    <col min="6395" max="6645" width="10.42578125" style="11"/>
    <col min="6646" max="6646" width="72.140625" style="11" customWidth="1"/>
    <col min="6647" max="6647" width="5.5703125" style="11" customWidth="1"/>
    <col min="6648" max="6648" width="15.85546875" style="11" customWidth="1"/>
    <col min="6649" max="6649" width="16.42578125" style="11" bestFit="1" customWidth="1"/>
    <col min="6650" max="6650" width="10.140625" style="11" customWidth="1"/>
    <col min="6651" max="6901" width="10.42578125" style="11"/>
    <col min="6902" max="6902" width="72.140625" style="11" customWidth="1"/>
    <col min="6903" max="6903" width="5.5703125" style="11" customWidth="1"/>
    <col min="6904" max="6904" width="15.85546875" style="11" customWidth="1"/>
    <col min="6905" max="6905" width="16.42578125" style="11" bestFit="1" customWidth="1"/>
    <col min="6906" max="6906" width="10.140625" style="11" customWidth="1"/>
    <col min="6907" max="7157" width="10.42578125" style="11"/>
    <col min="7158" max="7158" width="72.140625" style="11" customWidth="1"/>
    <col min="7159" max="7159" width="5.5703125" style="11" customWidth="1"/>
    <col min="7160" max="7160" width="15.85546875" style="11" customWidth="1"/>
    <col min="7161" max="7161" width="16.42578125" style="11" bestFit="1" customWidth="1"/>
    <col min="7162" max="7162" width="10.140625" style="11" customWidth="1"/>
    <col min="7163" max="7413" width="10.42578125" style="11"/>
    <col min="7414" max="7414" width="72.140625" style="11" customWidth="1"/>
    <col min="7415" max="7415" width="5.5703125" style="11" customWidth="1"/>
    <col min="7416" max="7416" width="15.85546875" style="11" customWidth="1"/>
    <col min="7417" max="7417" width="16.42578125" style="11" bestFit="1" customWidth="1"/>
    <col min="7418" max="7418" width="10.140625" style="11" customWidth="1"/>
    <col min="7419" max="7669" width="10.42578125" style="11"/>
    <col min="7670" max="7670" width="72.140625" style="11" customWidth="1"/>
    <col min="7671" max="7671" width="5.5703125" style="11" customWidth="1"/>
    <col min="7672" max="7672" width="15.85546875" style="11" customWidth="1"/>
    <col min="7673" max="7673" width="16.42578125" style="11" bestFit="1" customWidth="1"/>
    <col min="7674" max="7674" width="10.140625" style="11" customWidth="1"/>
    <col min="7675" max="7925" width="10.42578125" style="11"/>
    <col min="7926" max="7926" width="72.140625" style="11" customWidth="1"/>
    <col min="7927" max="7927" width="5.5703125" style="11" customWidth="1"/>
    <col min="7928" max="7928" width="15.85546875" style="11" customWidth="1"/>
    <col min="7929" max="7929" width="16.42578125" style="11" bestFit="1" customWidth="1"/>
    <col min="7930" max="7930" width="10.140625" style="11" customWidth="1"/>
    <col min="7931" max="8181" width="10.42578125" style="11"/>
    <col min="8182" max="8182" width="72.140625" style="11" customWidth="1"/>
    <col min="8183" max="8183" width="5.5703125" style="11" customWidth="1"/>
    <col min="8184" max="8184" width="15.85546875" style="11" customWidth="1"/>
    <col min="8185" max="8185" width="16.42578125" style="11" bestFit="1" customWidth="1"/>
    <col min="8186" max="8186" width="10.140625" style="11" customWidth="1"/>
    <col min="8187" max="8437" width="10.42578125" style="11"/>
    <col min="8438" max="8438" width="72.140625" style="11" customWidth="1"/>
    <col min="8439" max="8439" width="5.5703125" style="11" customWidth="1"/>
    <col min="8440" max="8440" width="15.85546875" style="11" customWidth="1"/>
    <col min="8441" max="8441" width="16.42578125" style="11" bestFit="1" customWidth="1"/>
    <col min="8442" max="8442" width="10.140625" style="11" customWidth="1"/>
    <col min="8443" max="8693" width="10.42578125" style="11"/>
    <col min="8694" max="8694" width="72.140625" style="11" customWidth="1"/>
    <col min="8695" max="8695" width="5.5703125" style="11" customWidth="1"/>
    <col min="8696" max="8696" width="15.85546875" style="11" customWidth="1"/>
    <col min="8697" max="8697" width="16.42578125" style="11" bestFit="1" customWidth="1"/>
    <col min="8698" max="8698" width="10.140625" style="11" customWidth="1"/>
    <col min="8699" max="8949" width="10.42578125" style="11"/>
    <col min="8950" max="8950" width="72.140625" style="11" customWidth="1"/>
    <col min="8951" max="8951" width="5.5703125" style="11" customWidth="1"/>
    <col min="8952" max="8952" width="15.85546875" style="11" customWidth="1"/>
    <col min="8953" max="8953" width="16.42578125" style="11" bestFit="1" customWidth="1"/>
    <col min="8954" max="8954" width="10.140625" style="11" customWidth="1"/>
    <col min="8955" max="9205" width="10.42578125" style="11"/>
    <col min="9206" max="9206" width="72.140625" style="11" customWidth="1"/>
    <col min="9207" max="9207" width="5.5703125" style="11" customWidth="1"/>
    <col min="9208" max="9208" width="15.85546875" style="11" customWidth="1"/>
    <col min="9209" max="9209" width="16.42578125" style="11" bestFit="1" customWidth="1"/>
    <col min="9210" max="9210" width="10.140625" style="11" customWidth="1"/>
    <col min="9211" max="9461" width="10.42578125" style="11"/>
    <col min="9462" max="9462" width="72.140625" style="11" customWidth="1"/>
    <col min="9463" max="9463" width="5.5703125" style="11" customWidth="1"/>
    <col min="9464" max="9464" width="15.85546875" style="11" customWidth="1"/>
    <col min="9465" max="9465" width="16.42578125" style="11" bestFit="1" customWidth="1"/>
    <col min="9466" max="9466" width="10.140625" style="11" customWidth="1"/>
    <col min="9467" max="9717" width="10.42578125" style="11"/>
    <col min="9718" max="9718" width="72.140625" style="11" customWidth="1"/>
    <col min="9719" max="9719" width="5.5703125" style="11" customWidth="1"/>
    <col min="9720" max="9720" width="15.85546875" style="11" customWidth="1"/>
    <col min="9721" max="9721" width="16.42578125" style="11" bestFit="1" customWidth="1"/>
    <col min="9722" max="9722" width="10.140625" style="11" customWidth="1"/>
    <col min="9723" max="9973" width="10.42578125" style="11"/>
    <col min="9974" max="9974" width="72.140625" style="11" customWidth="1"/>
    <col min="9975" max="9975" width="5.5703125" style="11" customWidth="1"/>
    <col min="9976" max="9976" width="15.85546875" style="11" customWidth="1"/>
    <col min="9977" max="9977" width="16.42578125" style="11" bestFit="1" customWidth="1"/>
    <col min="9978" max="9978" width="10.140625" style="11" customWidth="1"/>
    <col min="9979" max="10229" width="10.42578125" style="11"/>
    <col min="10230" max="10230" width="72.140625" style="11" customWidth="1"/>
    <col min="10231" max="10231" width="5.5703125" style="11" customWidth="1"/>
    <col min="10232" max="10232" width="15.85546875" style="11" customWidth="1"/>
    <col min="10233" max="10233" width="16.42578125" style="11" bestFit="1" customWidth="1"/>
    <col min="10234" max="10234" width="10.140625" style="11" customWidth="1"/>
    <col min="10235" max="10485" width="10.42578125" style="11"/>
    <col min="10486" max="10486" width="72.140625" style="11" customWidth="1"/>
    <col min="10487" max="10487" width="5.5703125" style="11" customWidth="1"/>
    <col min="10488" max="10488" width="15.85546875" style="11" customWidth="1"/>
    <col min="10489" max="10489" width="16.42578125" style="11" bestFit="1" customWidth="1"/>
    <col min="10490" max="10490" width="10.140625" style="11" customWidth="1"/>
    <col min="10491" max="10741" width="10.42578125" style="11"/>
    <col min="10742" max="10742" width="72.140625" style="11" customWidth="1"/>
    <col min="10743" max="10743" width="5.5703125" style="11" customWidth="1"/>
    <col min="10744" max="10744" width="15.85546875" style="11" customWidth="1"/>
    <col min="10745" max="10745" width="16.42578125" style="11" bestFit="1" customWidth="1"/>
    <col min="10746" max="10746" width="10.140625" style="11" customWidth="1"/>
    <col min="10747" max="10997" width="10.42578125" style="11"/>
    <col min="10998" max="10998" width="72.140625" style="11" customWidth="1"/>
    <col min="10999" max="10999" width="5.5703125" style="11" customWidth="1"/>
    <col min="11000" max="11000" width="15.85546875" style="11" customWidth="1"/>
    <col min="11001" max="11001" width="16.42578125" style="11" bestFit="1" customWidth="1"/>
    <col min="11002" max="11002" width="10.140625" style="11" customWidth="1"/>
    <col min="11003" max="11253" width="10.42578125" style="11"/>
    <col min="11254" max="11254" width="72.140625" style="11" customWidth="1"/>
    <col min="11255" max="11255" width="5.5703125" style="11" customWidth="1"/>
    <col min="11256" max="11256" width="15.85546875" style="11" customWidth="1"/>
    <col min="11257" max="11257" width="16.42578125" style="11" bestFit="1" customWidth="1"/>
    <col min="11258" max="11258" width="10.140625" style="11" customWidth="1"/>
    <col min="11259" max="11509" width="10.42578125" style="11"/>
    <col min="11510" max="11510" width="72.140625" style="11" customWidth="1"/>
    <col min="11511" max="11511" width="5.5703125" style="11" customWidth="1"/>
    <col min="11512" max="11512" width="15.85546875" style="11" customWidth="1"/>
    <col min="11513" max="11513" width="16.42578125" style="11" bestFit="1" customWidth="1"/>
    <col min="11514" max="11514" width="10.140625" style="11" customWidth="1"/>
    <col min="11515" max="11765" width="10.42578125" style="11"/>
    <col min="11766" max="11766" width="72.140625" style="11" customWidth="1"/>
    <col min="11767" max="11767" width="5.5703125" style="11" customWidth="1"/>
    <col min="11768" max="11768" width="15.85546875" style="11" customWidth="1"/>
    <col min="11769" max="11769" width="16.42578125" style="11" bestFit="1" customWidth="1"/>
    <col min="11770" max="11770" width="10.140625" style="11" customWidth="1"/>
    <col min="11771" max="12021" width="10.42578125" style="11"/>
    <col min="12022" max="12022" width="72.140625" style="11" customWidth="1"/>
    <col min="12023" max="12023" width="5.5703125" style="11" customWidth="1"/>
    <col min="12024" max="12024" width="15.85546875" style="11" customWidth="1"/>
    <col min="12025" max="12025" width="16.42578125" style="11" bestFit="1" customWidth="1"/>
    <col min="12026" max="12026" width="10.140625" style="11" customWidth="1"/>
    <col min="12027" max="12277" width="10.42578125" style="11"/>
    <col min="12278" max="12278" width="72.140625" style="11" customWidth="1"/>
    <col min="12279" max="12279" width="5.5703125" style="11" customWidth="1"/>
    <col min="12280" max="12280" width="15.85546875" style="11" customWidth="1"/>
    <col min="12281" max="12281" width="16.42578125" style="11" bestFit="1" customWidth="1"/>
    <col min="12282" max="12282" width="10.140625" style="11" customWidth="1"/>
    <col min="12283" max="12533" width="10.42578125" style="11"/>
    <col min="12534" max="12534" width="72.140625" style="11" customWidth="1"/>
    <col min="12535" max="12535" width="5.5703125" style="11" customWidth="1"/>
    <col min="12536" max="12536" width="15.85546875" style="11" customWidth="1"/>
    <col min="12537" max="12537" width="16.42578125" style="11" bestFit="1" customWidth="1"/>
    <col min="12538" max="12538" width="10.140625" style="11" customWidth="1"/>
    <col min="12539" max="12789" width="10.42578125" style="11"/>
    <col min="12790" max="12790" width="72.140625" style="11" customWidth="1"/>
    <col min="12791" max="12791" width="5.5703125" style="11" customWidth="1"/>
    <col min="12792" max="12792" width="15.85546875" style="11" customWidth="1"/>
    <col min="12793" max="12793" width="16.42578125" style="11" bestFit="1" customWidth="1"/>
    <col min="12794" max="12794" width="10.140625" style="11" customWidth="1"/>
    <col min="12795" max="13045" width="10.42578125" style="11"/>
    <col min="13046" max="13046" width="72.140625" style="11" customWidth="1"/>
    <col min="13047" max="13047" width="5.5703125" style="11" customWidth="1"/>
    <col min="13048" max="13048" width="15.85546875" style="11" customWidth="1"/>
    <col min="13049" max="13049" width="16.42578125" style="11" bestFit="1" customWidth="1"/>
    <col min="13050" max="13050" width="10.140625" style="11" customWidth="1"/>
    <col min="13051" max="13301" width="10.42578125" style="11"/>
    <col min="13302" max="13302" width="72.140625" style="11" customWidth="1"/>
    <col min="13303" max="13303" width="5.5703125" style="11" customWidth="1"/>
    <col min="13304" max="13304" width="15.85546875" style="11" customWidth="1"/>
    <col min="13305" max="13305" width="16.42578125" style="11" bestFit="1" customWidth="1"/>
    <col min="13306" max="13306" width="10.140625" style="11" customWidth="1"/>
    <col min="13307" max="13557" width="10.42578125" style="11"/>
    <col min="13558" max="13558" width="72.140625" style="11" customWidth="1"/>
    <col min="13559" max="13559" width="5.5703125" style="11" customWidth="1"/>
    <col min="13560" max="13560" width="15.85546875" style="11" customWidth="1"/>
    <col min="13561" max="13561" width="16.42578125" style="11" bestFit="1" customWidth="1"/>
    <col min="13562" max="13562" width="10.140625" style="11" customWidth="1"/>
    <col min="13563" max="13813" width="10.42578125" style="11"/>
    <col min="13814" max="13814" width="72.140625" style="11" customWidth="1"/>
    <col min="13815" max="13815" width="5.5703125" style="11" customWidth="1"/>
    <col min="13816" max="13816" width="15.85546875" style="11" customWidth="1"/>
    <col min="13817" max="13817" width="16.42578125" style="11" bestFit="1" customWidth="1"/>
    <col min="13818" max="13818" width="10.140625" style="11" customWidth="1"/>
    <col min="13819" max="14069" width="10.42578125" style="11"/>
    <col min="14070" max="14070" width="72.140625" style="11" customWidth="1"/>
    <col min="14071" max="14071" width="5.5703125" style="11" customWidth="1"/>
    <col min="14072" max="14072" width="15.85546875" style="11" customWidth="1"/>
    <col min="14073" max="14073" width="16.42578125" style="11" bestFit="1" customWidth="1"/>
    <col min="14074" max="14074" width="10.140625" style="11" customWidth="1"/>
    <col min="14075" max="14325" width="10.42578125" style="11"/>
    <col min="14326" max="14326" width="72.140625" style="11" customWidth="1"/>
    <col min="14327" max="14327" width="5.5703125" style="11" customWidth="1"/>
    <col min="14328" max="14328" width="15.85546875" style="11" customWidth="1"/>
    <col min="14329" max="14329" width="16.42578125" style="11" bestFit="1" customWidth="1"/>
    <col min="14330" max="14330" width="10.140625" style="11" customWidth="1"/>
    <col min="14331" max="14581" width="10.42578125" style="11"/>
    <col min="14582" max="14582" width="72.140625" style="11" customWidth="1"/>
    <col min="14583" max="14583" width="5.5703125" style="11" customWidth="1"/>
    <col min="14584" max="14584" width="15.85546875" style="11" customWidth="1"/>
    <col min="14585" max="14585" width="16.42578125" style="11" bestFit="1" customWidth="1"/>
    <col min="14586" max="14586" width="10.140625" style="11" customWidth="1"/>
    <col min="14587" max="14837" width="10.42578125" style="11"/>
    <col min="14838" max="14838" width="72.140625" style="11" customWidth="1"/>
    <col min="14839" max="14839" width="5.5703125" style="11" customWidth="1"/>
    <col min="14840" max="14840" width="15.85546875" style="11" customWidth="1"/>
    <col min="14841" max="14841" width="16.42578125" style="11" bestFit="1" customWidth="1"/>
    <col min="14842" max="14842" width="10.140625" style="11" customWidth="1"/>
    <col min="14843" max="15093" width="10.42578125" style="11"/>
    <col min="15094" max="15094" width="72.140625" style="11" customWidth="1"/>
    <col min="15095" max="15095" width="5.5703125" style="11" customWidth="1"/>
    <col min="15096" max="15096" width="15.85546875" style="11" customWidth="1"/>
    <col min="15097" max="15097" width="16.42578125" style="11" bestFit="1" customWidth="1"/>
    <col min="15098" max="15098" width="10.140625" style="11" customWidth="1"/>
    <col min="15099" max="15349" width="10.42578125" style="11"/>
    <col min="15350" max="15350" width="72.140625" style="11" customWidth="1"/>
    <col min="15351" max="15351" width="5.5703125" style="11" customWidth="1"/>
    <col min="15352" max="15352" width="15.85546875" style="11" customWidth="1"/>
    <col min="15353" max="15353" width="16.42578125" style="11" bestFit="1" customWidth="1"/>
    <col min="15354" max="15354" width="10.140625" style="11" customWidth="1"/>
    <col min="15355" max="15605" width="10.42578125" style="11"/>
    <col min="15606" max="15606" width="72.140625" style="11" customWidth="1"/>
    <col min="15607" max="15607" width="5.5703125" style="11" customWidth="1"/>
    <col min="15608" max="15608" width="15.85546875" style="11" customWidth="1"/>
    <col min="15609" max="15609" width="16.42578125" style="11" bestFit="1" customWidth="1"/>
    <col min="15610" max="15610" width="10.140625" style="11" customWidth="1"/>
    <col min="15611" max="15861" width="10.42578125" style="11"/>
    <col min="15862" max="15862" width="72.140625" style="11" customWidth="1"/>
    <col min="15863" max="15863" width="5.5703125" style="11" customWidth="1"/>
    <col min="15864" max="15864" width="15.85546875" style="11" customWidth="1"/>
    <col min="15865" max="15865" width="16.42578125" style="11" bestFit="1" customWidth="1"/>
    <col min="15866" max="15866" width="10.140625" style="11" customWidth="1"/>
    <col min="15867" max="16117" width="10.42578125" style="11"/>
    <col min="16118" max="16118" width="72.140625" style="11" customWidth="1"/>
    <col min="16119" max="16119" width="5.5703125" style="11" customWidth="1"/>
    <col min="16120" max="16120" width="15.85546875" style="11" customWidth="1"/>
    <col min="16121" max="16121" width="16.42578125" style="11" bestFit="1" customWidth="1"/>
    <col min="16122" max="16122" width="10.140625" style="11" customWidth="1"/>
    <col min="16123" max="16384" width="10.42578125" style="11"/>
  </cols>
  <sheetData>
    <row r="1" spans="1:7" s="3" customFormat="1" ht="22.5" x14ac:dyDescent="0.2">
      <c r="A1" s="124" t="s">
        <v>143</v>
      </c>
      <c r="B1" s="126" t="s">
        <v>1</v>
      </c>
      <c r="C1" s="25" t="s">
        <v>2</v>
      </c>
      <c r="D1" s="26" t="s">
        <v>144</v>
      </c>
    </row>
    <row r="2" spans="1:7" s="3" customFormat="1" ht="22.5" x14ac:dyDescent="0.2">
      <c r="A2" s="125"/>
      <c r="B2" s="127"/>
      <c r="C2" s="27" t="s">
        <v>4</v>
      </c>
      <c r="D2" s="28" t="s">
        <v>5</v>
      </c>
    </row>
    <row r="3" spans="1:7" s="3" customFormat="1" ht="12" customHeight="1" x14ac:dyDescent="0.2">
      <c r="A3" s="29" t="s">
        <v>6</v>
      </c>
      <c r="B3" s="29" t="s">
        <v>7</v>
      </c>
      <c r="C3" s="30">
        <v>4</v>
      </c>
      <c r="D3" s="30">
        <v>4</v>
      </c>
    </row>
    <row r="4" spans="1:7" s="3" customFormat="1" ht="15" customHeight="1" x14ac:dyDescent="0.2">
      <c r="A4" s="31" t="s">
        <v>145</v>
      </c>
      <c r="B4" s="32"/>
      <c r="C4" s="28"/>
      <c r="D4" s="28"/>
    </row>
    <row r="5" spans="1:7" s="3" customFormat="1" ht="13.5" customHeight="1" x14ac:dyDescent="0.2">
      <c r="A5" s="33" t="s">
        <v>146</v>
      </c>
      <c r="B5" s="164"/>
      <c r="C5" s="169"/>
      <c r="D5" s="169"/>
    </row>
    <row r="6" spans="1:7" s="3" customFormat="1" ht="13.5" customHeight="1" x14ac:dyDescent="0.2">
      <c r="A6" s="33" t="s">
        <v>147</v>
      </c>
      <c r="B6" s="164"/>
      <c r="C6" s="170"/>
      <c r="D6" s="170"/>
    </row>
    <row r="7" spans="1:7" ht="10.5" customHeight="1" x14ac:dyDescent="0.2">
      <c r="A7" s="34" t="s">
        <v>148</v>
      </c>
      <c r="B7" s="151" t="s">
        <v>149</v>
      </c>
      <c r="C7" s="171">
        <v>24996180</v>
      </c>
      <c r="D7" s="171">
        <v>24996180</v>
      </c>
    </row>
    <row r="8" spans="1:7" ht="10.5" customHeight="1" x14ac:dyDescent="0.2">
      <c r="A8" s="35" t="s">
        <v>150</v>
      </c>
      <c r="B8" s="152"/>
      <c r="C8" s="172"/>
      <c r="D8" s="172"/>
    </row>
    <row r="9" spans="1:7" ht="10.5" customHeight="1" x14ac:dyDescent="0.2">
      <c r="A9" s="34" t="s">
        <v>151</v>
      </c>
      <c r="B9" s="151" t="s">
        <v>152</v>
      </c>
      <c r="C9" s="167"/>
      <c r="D9" s="167"/>
    </row>
    <row r="10" spans="1:7" ht="10.5" customHeight="1" x14ac:dyDescent="0.2">
      <c r="A10" s="35" t="s">
        <v>153</v>
      </c>
      <c r="B10" s="152"/>
      <c r="C10" s="168"/>
      <c r="D10" s="168"/>
    </row>
    <row r="11" spans="1:7" ht="10.5" customHeight="1" x14ac:dyDescent="0.2">
      <c r="A11" s="34" t="s">
        <v>154</v>
      </c>
      <c r="B11" s="151" t="s">
        <v>155</v>
      </c>
      <c r="C11" s="167">
        <v>359719441</v>
      </c>
      <c r="D11" s="167">
        <v>360134106.08899999</v>
      </c>
    </row>
    <row r="12" spans="1:7" ht="10.5" customHeight="1" x14ac:dyDescent="0.2">
      <c r="A12" s="36" t="s">
        <v>156</v>
      </c>
      <c r="B12" s="152"/>
      <c r="C12" s="168"/>
      <c r="D12" s="168"/>
    </row>
    <row r="13" spans="1:7" ht="10.5" customHeight="1" x14ac:dyDescent="0.2">
      <c r="A13" s="37" t="s">
        <v>157</v>
      </c>
      <c r="B13" s="151" t="s">
        <v>158</v>
      </c>
      <c r="C13" s="167"/>
      <c r="D13" s="167"/>
      <c r="G13" s="38"/>
    </row>
    <row r="14" spans="1:7" ht="10.5" customHeight="1" x14ac:dyDescent="0.2">
      <c r="A14" s="36" t="s">
        <v>159</v>
      </c>
      <c r="B14" s="152"/>
      <c r="C14" s="168"/>
      <c r="D14" s="168"/>
    </row>
    <row r="15" spans="1:7" ht="10.5" customHeight="1" x14ac:dyDescent="0.2">
      <c r="A15" s="37" t="s">
        <v>160</v>
      </c>
      <c r="B15" s="151" t="s">
        <v>161</v>
      </c>
      <c r="C15" s="167">
        <v>226555004.86500001</v>
      </c>
      <c r="D15" s="167">
        <v>290042896.91500002</v>
      </c>
    </row>
    <row r="16" spans="1:7" s="3" customFormat="1" ht="9.9499999999999993" customHeight="1" x14ac:dyDescent="0.2">
      <c r="A16" s="36" t="s">
        <v>162</v>
      </c>
      <c r="B16" s="152"/>
      <c r="C16" s="168"/>
      <c r="D16" s="168"/>
      <c r="F16" s="39"/>
    </row>
    <row r="17" spans="1:6" s="3" customFormat="1" ht="10.5" customHeight="1" x14ac:dyDescent="0.2">
      <c r="A17" s="37" t="s">
        <v>163</v>
      </c>
      <c r="B17" s="151" t="s">
        <v>164</v>
      </c>
      <c r="C17" s="167">
        <v>714358.19099999999</v>
      </c>
      <c r="D17" s="167">
        <v>761971.86100000003</v>
      </c>
    </row>
    <row r="18" spans="1:6" ht="10.5" customHeight="1" x14ac:dyDescent="0.2">
      <c r="A18" s="36" t="s">
        <v>165</v>
      </c>
      <c r="B18" s="152"/>
      <c r="C18" s="168"/>
      <c r="D18" s="168"/>
    </row>
    <row r="19" spans="1:6" ht="10.5" customHeight="1" x14ac:dyDescent="0.2">
      <c r="A19" s="37" t="s">
        <v>166</v>
      </c>
      <c r="B19" s="151" t="s">
        <v>167</v>
      </c>
      <c r="C19" s="167"/>
      <c r="D19" s="167"/>
    </row>
    <row r="20" spans="1:6" ht="10.5" customHeight="1" x14ac:dyDescent="0.2">
      <c r="A20" s="36" t="s">
        <v>168</v>
      </c>
      <c r="B20" s="152"/>
      <c r="C20" s="168"/>
      <c r="D20" s="168"/>
    </row>
    <row r="21" spans="1:6" ht="10.5" customHeight="1" x14ac:dyDescent="0.2">
      <c r="A21" s="14" t="s">
        <v>169</v>
      </c>
      <c r="B21" s="176" t="s">
        <v>170</v>
      </c>
      <c r="C21" s="174">
        <f>C7+C11+C15+C17+C19</f>
        <v>611984984.05599999</v>
      </c>
      <c r="D21" s="174">
        <f>D7+D11+D15+D17+D19-1+1</f>
        <v>675935154.86499989</v>
      </c>
    </row>
    <row r="22" spans="1:6" ht="11.1" customHeight="1" x14ac:dyDescent="0.2">
      <c r="A22" s="40" t="s">
        <v>171</v>
      </c>
      <c r="B22" s="177"/>
      <c r="C22" s="175"/>
      <c r="D22" s="175"/>
    </row>
    <row r="23" spans="1:6" ht="13.5" customHeight="1" x14ac:dyDescent="0.2">
      <c r="A23" s="41" t="s">
        <v>172</v>
      </c>
      <c r="B23" s="126"/>
      <c r="C23" s="171"/>
      <c r="D23" s="171"/>
      <c r="F23" s="38"/>
    </row>
    <row r="24" spans="1:6" ht="13.5" customHeight="1" x14ac:dyDescent="0.2">
      <c r="A24" s="42" t="s">
        <v>173</v>
      </c>
      <c r="B24" s="137"/>
      <c r="C24" s="172"/>
      <c r="D24" s="172"/>
    </row>
    <row r="25" spans="1:6" ht="10.5" customHeight="1" x14ac:dyDescent="0.2">
      <c r="A25" s="43" t="s">
        <v>174</v>
      </c>
      <c r="B25" s="151" t="s">
        <v>175</v>
      </c>
      <c r="C25" s="174">
        <f>C29+C31+C33+C35+C37+C39+C41+C43+C45+C47</f>
        <v>1036577997.915</v>
      </c>
      <c r="D25" s="174">
        <f>D29+D31+D33+D35+D37+D39+D41+D43+D45+D47</f>
        <v>848546099.93899989</v>
      </c>
    </row>
    <row r="26" spans="1:6" ht="10.5" customHeight="1" x14ac:dyDescent="0.2">
      <c r="A26" s="44" t="s">
        <v>176</v>
      </c>
      <c r="B26" s="173"/>
      <c r="C26" s="175"/>
      <c r="D26" s="175"/>
    </row>
    <row r="27" spans="1:6" ht="11.25" customHeight="1" x14ac:dyDescent="0.2">
      <c r="A27" s="19" t="s">
        <v>177</v>
      </c>
      <c r="B27" s="126" t="s">
        <v>178</v>
      </c>
      <c r="C27" s="167"/>
      <c r="D27" s="167"/>
    </row>
    <row r="28" spans="1:6" ht="10.5" customHeight="1" x14ac:dyDescent="0.2">
      <c r="A28" s="17" t="s">
        <v>179</v>
      </c>
      <c r="B28" s="137"/>
      <c r="C28" s="168"/>
      <c r="D28" s="168"/>
    </row>
    <row r="29" spans="1:6" ht="10.5" customHeight="1" x14ac:dyDescent="0.2">
      <c r="A29" s="37" t="s">
        <v>180</v>
      </c>
      <c r="B29" s="126" t="s">
        <v>181</v>
      </c>
      <c r="C29" s="167"/>
      <c r="D29" s="167"/>
    </row>
    <row r="30" spans="1:6" ht="10.5" customHeight="1" x14ac:dyDescent="0.2">
      <c r="A30" s="36" t="s">
        <v>182</v>
      </c>
      <c r="B30" s="137"/>
      <c r="C30" s="168"/>
      <c r="D30" s="168"/>
    </row>
    <row r="31" spans="1:6" ht="10.5" customHeight="1" x14ac:dyDescent="0.2">
      <c r="A31" s="45" t="s">
        <v>183</v>
      </c>
      <c r="B31" s="126" t="s">
        <v>184</v>
      </c>
      <c r="C31" s="178"/>
      <c r="D31" s="178"/>
    </row>
    <row r="32" spans="1:6" ht="10.5" customHeight="1" x14ac:dyDescent="0.2">
      <c r="A32" s="46" t="s">
        <v>185</v>
      </c>
      <c r="B32" s="127"/>
      <c r="C32" s="178"/>
      <c r="D32" s="178"/>
    </row>
    <row r="33" spans="1:4" ht="10.5" customHeight="1" x14ac:dyDescent="0.2">
      <c r="A33" s="37" t="s">
        <v>186</v>
      </c>
      <c r="B33" s="126" t="s">
        <v>187</v>
      </c>
      <c r="C33" s="178"/>
      <c r="D33" s="178"/>
    </row>
    <row r="34" spans="1:4" ht="10.5" customHeight="1" x14ac:dyDescent="0.2">
      <c r="A34" s="46" t="s">
        <v>188</v>
      </c>
      <c r="B34" s="127"/>
      <c r="C34" s="178"/>
      <c r="D34" s="178"/>
    </row>
    <row r="35" spans="1:4" ht="10.5" customHeight="1" x14ac:dyDescent="0.2">
      <c r="A35" s="37" t="s">
        <v>189</v>
      </c>
      <c r="B35" s="126" t="s">
        <v>190</v>
      </c>
      <c r="C35" s="178"/>
      <c r="D35" s="178"/>
    </row>
    <row r="36" spans="1:4" ht="10.5" customHeight="1" x14ac:dyDescent="0.2">
      <c r="A36" s="36" t="s">
        <v>191</v>
      </c>
      <c r="B36" s="127"/>
      <c r="C36" s="178"/>
      <c r="D36" s="178"/>
    </row>
    <row r="37" spans="1:4" ht="10.5" customHeight="1" x14ac:dyDescent="0.2">
      <c r="A37" s="37" t="s">
        <v>192</v>
      </c>
      <c r="B37" s="126" t="s">
        <v>193</v>
      </c>
      <c r="C37" s="178"/>
      <c r="D37" s="178"/>
    </row>
    <row r="38" spans="1:4" ht="10.5" customHeight="1" x14ac:dyDescent="0.2">
      <c r="A38" s="46" t="s">
        <v>194</v>
      </c>
      <c r="B38" s="127"/>
      <c r="C38" s="178"/>
      <c r="D38" s="178"/>
    </row>
    <row r="39" spans="1:4" ht="10.5" customHeight="1" x14ac:dyDescent="0.2">
      <c r="A39" s="47" t="s">
        <v>195</v>
      </c>
      <c r="B39" s="126" t="s">
        <v>196</v>
      </c>
      <c r="C39" s="178">
        <v>697612226.097</v>
      </c>
      <c r="D39" s="178">
        <v>541926167.73899996</v>
      </c>
    </row>
    <row r="40" spans="1:4" ht="10.5" customHeight="1" x14ac:dyDescent="0.2">
      <c r="A40" s="47" t="s">
        <v>197</v>
      </c>
      <c r="B40" s="164"/>
      <c r="C40" s="178"/>
      <c r="D40" s="178"/>
    </row>
    <row r="41" spans="1:4" ht="10.5" customHeight="1" x14ac:dyDescent="0.2">
      <c r="A41" s="37" t="s">
        <v>198</v>
      </c>
      <c r="B41" s="179" t="s">
        <v>199</v>
      </c>
      <c r="C41" s="178"/>
      <c r="D41" s="178"/>
    </row>
    <row r="42" spans="1:4" ht="10.5" customHeight="1" x14ac:dyDescent="0.2">
      <c r="A42" s="36" t="s">
        <v>200</v>
      </c>
      <c r="B42" s="179"/>
      <c r="C42" s="178"/>
      <c r="D42" s="178"/>
    </row>
    <row r="43" spans="1:4" ht="10.5" customHeight="1" x14ac:dyDescent="0.2">
      <c r="A43" s="37" t="s">
        <v>201</v>
      </c>
      <c r="B43" s="179" t="s">
        <v>202</v>
      </c>
      <c r="C43" s="178">
        <v>338965771.81800002</v>
      </c>
      <c r="D43" s="178">
        <v>306619932.19999999</v>
      </c>
    </row>
    <row r="44" spans="1:4" s="3" customFormat="1" ht="9.75" customHeight="1" x14ac:dyDescent="0.2">
      <c r="A44" s="36" t="s">
        <v>203</v>
      </c>
      <c r="B44" s="179"/>
      <c r="C44" s="178"/>
      <c r="D44" s="178"/>
    </row>
    <row r="45" spans="1:4" ht="10.5" customHeight="1" x14ac:dyDescent="0.2">
      <c r="A45" s="37" t="s">
        <v>204</v>
      </c>
      <c r="B45" s="179" t="s">
        <v>205</v>
      </c>
      <c r="C45" s="167"/>
      <c r="D45" s="167"/>
    </row>
    <row r="46" spans="1:4" ht="10.5" customHeight="1" x14ac:dyDescent="0.2">
      <c r="A46" s="36" t="s">
        <v>206</v>
      </c>
      <c r="B46" s="179"/>
      <c r="C46" s="168"/>
      <c r="D46" s="168"/>
    </row>
    <row r="47" spans="1:4" ht="10.5" customHeight="1" x14ac:dyDescent="0.2">
      <c r="A47" s="37" t="s">
        <v>207</v>
      </c>
      <c r="B47" s="179" t="s">
        <v>208</v>
      </c>
      <c r="C47" s="167"/>
      <c r="D47" s="167"/>
    </row>
    <row r="48" spans="1:4" ht="10.5" customHeight="1" x14ac:dyDescent="0.2">
      <c r="A48" s="36" t="s">
        <v>209</v>
      </c>
      <c r="B48" s="179"/>
      <c r="C48" s="168"/>
      <c r="D48" s="168"/>
    </row>
    <row r="49" spans="1:6" ht="21" customHeight="1" x14ac:dyDescent="0.2">
      <c r="A49" s="48" t="s">
        <v>210</v>
      </c>
      <c r="B49" s="151" t="s">
        <v>211</v>
      </c>
      <c r="C49" s="180">
        <f>C55+C59+C61+C63+C65+C67+C69+C71+C73+C75+C77+C79+C81+C83+C85</f>
        <v>783412609.05299997</v>
      </c>
      <c r="D49" s="180">
        <f>D55+D59+D61+D63+D65+D67+D69+D71+D73+D75+D77+D79+D81+D83+D85</f>
        <v>393919630.04099995</v>
      </c>
      <c r="F49" s="12"/>
    </row>
    <row r="50" spans="1:6" ht="21" customHeight="1" x14ac:dyDescent="0.2">
      <c r="A50" s="49" t="s">
        <v>212</v>
      </c>
      <c r="B50" s="173" t="s">
        <v>213</v>
      </c>
      <c r="C50" s="181"/>
      <c r="D50" s="181"/>
    </row>
    <row r="51" spans="1:6" ht="20.25" customHeight="1" x14ac:dyDescent="0.2">
      <c r="A51" s="19" t="s">
        <v>214</v>
      </c>
      <c r="B51" s="126" t="s">
        <v>215</v>
      </c>
      <c r="C51" s="174">
        <f>C55+C59+C63+C67+C69+C71+C73+C75+C77+C85</f>
        <v>642552024.23500001</v>
      </c>
      <c r="D51" s="174">
        <f>D55+D59+D63+D67+D69+D71+D73+D75+D77+D85</f>
        <v>393919630.04099995</v>
      </c>
    </row>
    <row r="52" spans="1:6" ht="21" customHeight="1" x14ac:dyDescent="0.2">
      <c r="A52" s="17" t="s">
        <v>216</v>
      </c>
      <c r="B52" s="127"/>
      <c r="C52" s="175"/>
      <c r="D52" s="175"/>
      <c r="F52" s="12"/>
    </row>
    <row r="53" spans="1:6" ht="10.5" customHeight="1" x14ac:dyDescent="0.2">
      <c r="A53" s="19" t="s">
        <v>217</v>
      </c>
      <c r="B53" s="126" t="s">
        <v>218</v>
      </c>
      <c r="C53" s="142"/>
      <c r="D53" s="189">
        <v>44394713</v>
      </c>
    </row>
    <row r="54" spans="1:6" ht="10.5" customHeight="1" x14ac:dyDescent="0.2">
      <c r="A54" s="17" t="s">
        <v>219</v>
      </c>
      <c r="B54" s="137"/>
      <c r="C54" s="143"/>
      <c r="D54" s="190"/>
    </row>
    <row r="55" spans="1:6" ht="10.5" customHeight="1" x14ac:dyDescent="0.2">
      <c r="A55" s="37" t="s">
        <v>220</v>
      </c>
      <c r="B55" s="126" t="s">
        <v>221</v>
      </c>
      <c r="C55" s="167">
        <v>438709552.90899998</v>
      </c>
      <c r="D55" s="167">
        <v>267608600.41600001</v>
      </c>
    </row>
    <row r="56" spans="1:6" ht="10.5" customHeight="1" x14ac:dyDescent="0.2">
      <c r="A56" s="36" t="s">
        <v>222</v>
      </c>
      <c r="B56" s="127"/>
      <c r="C56" s="168"/>
      <c r="D56" s="168"/>
    </row>
    <row r="57" spans="1:6" ht="10.5" customHeight="1" x14ac:dyDescent="0.2">
      <c r="A57" s="37" t="s">
        <v>223</v>
      </c>
      <c r="B57" s="126" t="s">
        <v>224</v>
      </c>
      <c r="C57" s="167">
        <v>10481843.127</v>
      </c>
      <c r="D57" s="167">
        <v>11886120.356000001</v>
      </c>
    </row>
    <row r="58" spans="1:6" ht="10.5" customHeight="1" x14ac:dyDescent="0.2">
      <c r="A58" s="36" t="s">
        <v>225</v>
      </c>
      <c r="B58" s="127"/>
      <c r="C58" s="168"/>
      <c r="D58" s="168"/>
    </row>
    <row r="59" spans="1:6" ht="10.5" customHeight="1" x14ac:dyDescent="0.2">
      <c r="A59" s="37" t="s">
        <v>226</v>
      </c>
      <c r="B59" s="126" t="s">
        <v>227</v>
      </c>
      <c r="C59" s="167">
        <v>138803373.36399999</v>
      </c>
      <c r="D59" s="167">
        <v>66165081.274999999</v>
      </c>
    </row>
    <row r="60" spans="1:6" s="3" customFormat="1" ht="10.5" customHeight="1" x14ac:dyDescent="0.2">
      <c r="A60" s="36" t="s">
        <v>228</v>
      </c>
      <c r="B60" s="127"/>
      <c r="C60" s="168"/>
      <c r="D60" s="168"/>
    </row>
    <row r="61" spans="1:6" ht="10.5" customHeight="1" x14ac:dyDescent="0.2">
      <c r="A61" s="16" t="s">
        <v>229</v>
      </c>
      <c r="B61" s="126" t="s">
        <v>230</v>
      </c>
      <c r="C61" s="167"/>
      <c r="D61" s="167"/>
    </row>
    <row r="62" spans="1:6" s="3" customFormat="1" ht="10.5" customHeight="1" x14ac:dyDescent="0.2">
      <c r="A62" s="50" t="s">
        <v>231</v>
      </c>
      <c r="B62" s="127"/>
      <c r="C62" s="168"/>
      <c r="D62" s="168"/>
    </row>
    <row r="63" spans="1:6" s="3" customFormat="1" ht="10.5" customHeight="1" x14ac:dyDescent="0.2">
      <c r="A63" s="37" t="s">
        <v>232</v>
      </c>
      <c r="B63" s="182">
        <v>650</v>
      </c>
      <c r="C63" s="167"/>
      <c r="D63" s="167"/>
    </row>
    <row r="64" spans="1:6" ht="10.5" customHeight="1" x14ac:dyDescent="0.2">
      <c r="A64" s="46" t="s">
        <v>233</v>
      </c>
      <c r="B64" s="183"/>
      <c r="C64" s="168"/>
      <c r="D64" s="168"/>
    </row>
    <row r="65" spans="1:4" ht="10.5" customHeight="1" x14ac:dyDescent="0.2">
      <c r="A65" s="47" t="s">
        <v>234</v>
      </c>
      <c r="B65" s="182">
        <v>660</v>
      </c>
      <c r="C65" s="167"/>
      <c r="D65" s="167"/>
    </row>
    <row r="66" spans="1:4" s="3" customFormat="1" ht="12" customHeight="1" x14ac:dyDescent="0.2">
      <c r="A66" s="47" t="s">
        <v>235</v>
      </c>
      <c r="B66" s="183"/>
      <c r="C66" s="168"/>
      <c r="D66" s="168"/>
    </row>
    <row r="67" spans="1:4" s="3" customFormat="1" ht="10.5" customHeight="1" x14ac:dyDescent="0.2">
      <c r="A67" s="37" t="s">
        <v>236</v>
      </c>
      <c r="B67" s="182">
        <v>670</v>
      </c>
      <c r="C67" s="167">
        <v>1876920.2250000001</v>
      </c>
      <c r="D67" s="167">
        <v>3603968.898</v>
      </c>
    </row>
    <row r="68" spans="1:4" s="3" customFormat="1" ht="10.5" customHeight="1" x14ac:dyDescent="0.2">
      <c r="A68" s="36" t="s">
        <v>237</v>
      </c>
      <c r="B68" s="183"/>
      <c r="C68" s="168"/>
      <c r="D68" s="168"/>
    </row>
    <row r="69" spans="1:4" s="3" customFormat="1" ht="10.5" customHeight="1" x14ac:dyDescent="0.2">
      <c r="A69" s="51" t="s">
        <v>238</v>
      </c>
      <c r="B69" s="182" t="s">
        <v>239</v>
      </c>
      <c r="C69" s="167">
        <v>4582377.0990000004</v>
      </c>
      <c r="D69" s="167">
        <v>4585650.6670000004</v>
      </c>
    </row>
    <row r="70" spans="1:4" s="3" customFormat="1" ht="10.5" customHeight="1" x14ac:dyDescent="0.2">
      <c r="A70" s="36" t="s">
        <v>240</v>
      </c>
      <c r="B70" s="183"/>
      <c r="C70" s="168"/>
      <c r="D70" s="168"/>
    </row>
    <row r="71" spans="1:4" s="3" customFormat="1" ht="10.5" customHeight="1" x14ac:dyDescent="0.2">
      <c r="A71" s="37" t="s">
        <v>241</v>
      </c>
      <c r="B71" s="182" t="s">
        <v>242</v>
      </c>
      <c r="C71" s="167"/>
      <c r="D71" s="167"/>
    </row>
    <row r="72" spans="1:4" ht="10.5" customHeight="1" x14ac:dyDescent="0.2">
      <c r="A72" s="50" t="s">
        <v>243</v>
      </c>
      <c r="B72" s="183"/>
      <c r="C72" s="168"/>
      <c r="D72" s="168"/>
    </row>
    <row r="73" spans="1:4" ht="10.5" customHeight="1" x14ac:dyDescent="0.2">
      <c r="A73" s="37" t="s">
        <v>244</v>
      </c>
      <c r="B73" s="182">
        <v>700</v>
      </c>
      <c r="C73" s="167">
        <v>4218957.591</v>
      </c>
      <c r="D73" s="167">
        <v>4894284.8990000002</v>
      </c>
    </row>
    <row r="74" spans="1:4" s="3" customFormat="1" ht="10.5" customHeight="1" x14ac:dyDescent="0.2">
      <c r="A74" s="50" t="s">
        <v>245</v>
      </c>
      <c r="B74" s="183"/>
      <c r="C74" s="168"/>
      <c r="D74" s="168"/>
    </row>
    <row r="75" spans="1:4" ht="11.25" customHeight="1" x14ac:dyDescent="0.2">
      <c r="A75" s="51" t="s">
        <v>246</v>
      </c>
      <c r="B75" s="182">
        <v>710</v>
      </c>
      <c r="C75" s="167"/>
      <c r="D75" s="167"/>
    </row>
    <row r="76" spans="1:4" ht="11.25" customHeight="1" x14ac:dyDescent="0.2">
      <c r="A76" s="36" t="s">
        <v>247</v>
      </c>
      <c r="B76" s="183"/>
      <c r="C76" s="168"/>
      <c r="D76" s="168"/>
    </row>
    <row r="77" spans="1:4" ht="10.5" customHeight="1" x14ac:dyDescent="0.2">
      <c r="A77" s="37" t="s">
        <v>248</v>
      </c>
      <c r="B77" s="182">
        <v>720</v>
      </c>
      <c r="C77" s="167">
        <v>23962742.442000002</v>
      </c>
      <c r="D77" s="167">
        <v>31901877.747000001</v>
      </c>
    </row>
    <row r="78" spans="1:4" ht="10.5" customHeight="1" x14ac:dyDescent="0.2">
      <c r="A78" s="36" t="s">
        <v>249</v>
      </c>
      <c r="B78" s="183"/>
      <c r="C78" s="168"/>
      <c r="D78" s="168"/>
    </row>
    <row r="79" spans="1:4" ht="10.5" customHeight="1" x14ac:dyDescent="0.2">
      <c r="A79" s="51" t="s">
        <v>250</v>
      </c>
      <c r="B79" s="182">
        <v>730</v>
      </c>
      <c r="C79" s="167">
        <v>140849241.36199999</v>
      </c>
      <c r="D79" s="167">
        <v>0</v>
      </c>
    </row>
    <row r="80" spans="1:4" ht="10.5" customHeight="1" x14ac:dyDescent="0.2">
      <c r="A80" s="50" t="s">
        <v>251</v>
      </c>
      <c r="B80" s="183"/>
      <c r="C80" s="168"/>
      <c r="D80" s="168"/>
    </row>
    <row r="81" spans="1:4" customFormat="1" ht="10.5" customHeight="1" x14ac:dyDescent="0.25">
      <c r="A81" s="51" t="s">
        <v>252</v>
      </c>
      <c r="B81" s="182">
        <v>740</v>
      </c>
      <c r="C81" s="167">
        <v>11343.456</v>
      </c>
      <c r="D81" s="167"/>
    </row>
    <row r="82" spans="1:4" customFormat="1" ht="10.5" customHeight="1" x14ac:dyDescent="0.25">
      <c r="A82" s="50" t="s">
        <v>253</v>
      </c>
      <c r="B82" s="183"/>
      <c r="C82" s="168"/>
      <c r="D82" s="168"/>
    </row>
    <row r="83" spans="1:4" customFormat="1" ht="13.5" customHeight="1" x14ac:dyDescent="0.25">
      <c r="A83" s="51" t="s">
        <v>254</v>
      </c>
      <c r="B83" s="182">
        <v>750</v>
      </c>
      <c r="C83" s="167"/>
      <c r="D83" s="167"/>
    </row>
    <row r="84" spans="1:4" customFormat="1" ht="10.5" customHeight="1" x14ac:dyDescent="0.25">
      <c r="A84" s="50" t="s">
        <v>255</v>
      </c>
      <c r="B84" s="183">
        <v>750</v>
      </c>
      <c r="C84" s="168"/>
      <c r="D84" s="168"/>
    </row>
    <row r="85" spans="1:4" ht="10.5" customHeight="1" x14ac:dyDescent="0.2">
      <c r="A85" s="37" t="s">
        <v>256</v>
      </c>
      <c r="B85" s="182">
        <v>760</v>
      </c>
      <c r="C85" s="167">
        <v>30398100.605</v>
      </c>
      <c r="D85" s="167">
        <v>15160166.139</v>
      </c>
    </row>
    <row r="86" spans="1:4" ht="10.5" customHeight="1" x14ac:dyDescent="0.2">
      <c r="A86" s="50" t="s">
        <v>257</v>
      </c>
      <c r="B86" s="183"/>
      <c r="C86" s="168"/>
      <c r="D86" s="168"/>
    </row>
    <row r="87" spans="1:4" ht="10.5" customHeight="1" x14ac:dyDescent="0.2">
      <c r="A87" s="14" t="s">
        <v>258</v>
      </c>
      <c r="B87" s="187">
        <v>770</v>
      </c>
      <c r="C87" s="174">
        <f>C25+C49</f>
        <v>1819990606.9679999</v>
      </c>
      <c r="D87" s="174">
        <f>D49+D25</f>
        <v>1242465729.9799998</v>
      </c>
    </row>
    <row r="88" spans="1:4" ht="10.5" customHeight="1" x14ac:dyDescent="0.2">
      <c r="A88" s="40" t="s">
        <v>259</v>
      </c>
      <c r="B88" s="188"/>
      <c r="C88" s="175"/>
      <c r="D88" s="175"/>
    </row>
    <row r="89" spans="1:4" ht="10.15" customHeight="1" x14ac:dyDescent="0.2">
      <c r="A89" s="14" t="s">
        <v>260</v>
      </c>
      <c r="B89" s="184">
        <v>780</v>
      </c>
      <c r="C89" s="174">
        <f>C21+C87</f>
        <v>2431975591.0240002</v>
      </c>
      <c r="D89" s="174">
        <f>D21+D87</f>
        <v>1918400884.8449998</v>
      </c>
    </row>
    <row r="90" spans="1:4" ht="10.5" customHeight="1" x14ac:dyDescent="0.2">
      <c r="A90" s="40" t="s">
        <v>261</v>
      </c>
      <c r="B90" s="185"/>
      <c r="C90" s="175"/>
      <c r="D90" s="175"/>
    </row>
    <row r="91" spans="1:4" ht="10.5" customHeight="1" x14ac:dyDescent="0.2">
      <c r="A91" s="3"/>
      <c r="B91" s="52"/>
      <c r="C91" s="53"/>
      <c r="D91" s="53"/>
    </row>
    <row r="92" spans="1:4" ht="10.5" customHeight="1" x14ac:dyDescent="0.2">
      <c r="A92" s="3"/>
      <c r="B92" s="52"/>
      <c r="C92" s="54"/>
      <c r="D92" s="54">
        <f>D89-актив!D101</f>
        <v>4.9996376037597656E-3</v>
      </c>
    </row>
    <row r="93" spans="1:4" ht="10.5" customHeight="1" x14ac:dyDescent="0.2">
      <c r="A93" s="3"/>
      <c r="B93" s="52"/>
      <c r="C93" s="54"/>
      <c r="D93" s="54"/>
    </row>
    <row r="94" spans="1:4" ht="12.75" x14ac:dyDescent="0.2">
      <c r="A94" s="55" t="s">
        <v>262</v>
      </c>
      <c r="B94" s="56"/>
      <c r="C94" s="54"/>
      <c r="D94" s="54"/>
    </row>
    <row r="95" spans="1:4" ht="12.75" x14ac:dyDescent="0.2">
      <c r="A95" s="55" t="s">
        <v>263</v>
      </c>
      <c r="B95" s="56"/>
    </row>
    <row r="96" spans="1:4" ht="10.5" customHeight="1" x14ac:dyDescent="0.2">
      <c r="A96" s="55"/>
    </row>
    <row r="97" spans="1:5" ht="10.5" customHeight="1" x14ac:dyDescent="0.2">
      <c r="A97" s="186" t="s">
        <v>264</v>
      </c>
    </row>
    <row r="98" spans="1:5" x14ac:dyDescent="0.2">
      <c r="A98" s="186"/>
    </row>
    <row r="102" spans="1:5" x14ac:dyDescent="0.2">
      <c r="A102" s="3"/>
      <c r="B102" s="3"/>
      <c r="C102" s="39"/>
      <c r="D102" s="39"/>
      <c r="E102" s="3"/>
    </row>
    <row r="105" spans="1:5" x14ac:dyDescent="0.2">
      <c r="A105" s="3"/>
    </row>
  </sheetData>
  <mergeCells count="132">
    <mergeCell ref="B89:B90"/>
    <mergeCell ref="C89:C90"/>
    <mergeCell ref="D89:D90"/>
    <mergeCell ref="A97:A98"/>
    <mergeCell ref="B85:B86"/>
    <mergeCell ref="C85:C86"/>
    <mergeCell ref="D85:D86"/>
    <mergeCell ref="B87:B88"/>
    <mergeCell ref="C87:C88"/>
    <mergeCell ref="D87:D88"/>
    <mergeCell ref="B81:B82"/>
    <mergeCell ref="C81:C82"/>
    <mergeCell ref="D81:D82"/>
    <mergeCell ref="B83:B84"/>
    <mergeCell ref="C83:C84"/>
    <mergeCell ref="D83:D84"/>
    <mergeCell ref="B77:B78"/>
    <mergeCell ref="C77:C78"/>
    <mergeCell ref="D77:D78"/>
    <mergeCell ref="B79:B80"/>
    <mergeCell ref="C79:C80"/>
    <mergeCell ref="D79:D80"/>
    <mergeCell ref="B73:B74"/>
    <mergeCell ref="C73:C74"/>
    <mergeCell ref="D73:D74"/>
    <mergeCell ref="B75:B76"/>
    <mergeCell ref="C75:C76"/>
    <mergeCell ref="D75:D76"/>
    <mergeCell ref="B69:B70"/>
    <mergeCell ref="C69:C70"/>
    <mergeCell ref="D69:D70"/>
    <mergeCell ref="B71:B72"/>
    <mergeCell ref="C71:C72"/>
    <mergeCell ref="D71:D72"/>
    <mergeCell ref="B65:B66"/>
    <mergeCell ref="C65:C66"/>
    <mergeCell ref="D65:D66"/>
    <mergeCell ref="B67:B68"/>
    <mergeCell ref="C67:C68"/>
    <mergeCell ref="D67:D68"/>
    <mergeCell ref="B61:B62"/>
    <mergeCell ref="C61:C62"/>
    <mergeCell ref="D61:D62"/>
    <mergeCell ref="B63:B64"/>
    <mergeCell ref="C63:C64"/>
    <mergeCell ref="D63:D64"/>
    <mergeCell ref="B57:B58"/>
    <mergeCell ref="C57:C58"/>
    <mergeCell ref="D57:D58"/>
    <mergeCell ref="B59:B60"/>
    <mergeCell ref="C59:C60"/>
    <mergeCell ref="D59:D60"/>
    <mergeCell ref="B53:B54"/>
    <mergeCell ref="C53:C54"/>
    <mergeCell ref="D53:D54"/>
    <mergeCell ref="B55:B56"/>
    <mergeCell ref="C55:C56"/>
    <mergeCell ref="D55:D56"/>
    <mergeCell ref="B49:B50"/>
    <mergeCell ref="C49:C50"/>
    <mergeCell ref="D49:D50"/>
    <mergeCell ref="B51:B52"/>
    <mergeCell ref="C51:C52"/>
    <mergeCell ref="D51:D52"/>
    <mergeCell ref="B45:B46"/>
    <mergeCell ref="C45:C46"/>
    <mergeCell ref="D45:D46"/>
    <mergeCell ref="B47:B48"/>
    <mergeCell ref="C47:C48"/>
    <mergeCell ref="D47:D48"/>
    <mergeCell ref="B41:B42"/>
    <mergeCell ref="C41:C42"/>
    <mergeCell ref="D41:D42"/>
    <mergeCell ref="B43:B44"/>
    <mergeCell ref="C43:C44"/>
    <mergeCell ref="D43:D44"/>
    <mergeCell ref="B37:B38"/>
    <mergeCell ref="C37:C38"/>
    <mergeCell ref="D37:D38"/>
    <mergeCell ref="B39:B40"/>
    <mergeCell ref="C39:C40"/>
    <mergeCell ref="D39:D40"/>
    <mergeCell ref="B33:B34"/>
    <mergeCell ref="C33:C34"/>
    <mergeCell ref="D33:D34"/>
    <mergeCell ref="B35:B36"/>
    <mergeCell ref="C35:C36"/>
    <mergeCell ref="D35:D36"/>
    <mergeCell ref="B29:B30"/>
    <mergeCell ref="C29:C30"/>
    <mergeCell ref="D29:D30"/>
    <mergeCell ref="B31:B32"/>
    <mergeCell ref="C31:C32"/>
    <mergeCell ref="D31:D32"/>
    <mergeCell ref="B25:B26"/>
    <mergeCell ref="C25:C26"/>
    <mergeCell ref="D25:D26"/>
    <mergeCell ref="B27:B28"/>
    <mergeCell ref="C27:C28"/>
    <mergeCell ref="D27:D28"/>
    <mergeCell ref="B21:B22"/>
    <mergeCell ref="C21:C22"/>
    <mergeCell ref="D21:D22"/>
    <mergeCell ref="B23:B24"/>
    <mergeCell ref="C23:C24"/>
    <mergeCell ref="D23:D24"/>
    <mergeCell ref="B17:B18"/>
    <mergeCell ref="C17:C18"/>
    <mergeCell ref="D17:D18"/>
    <mergeCell ref="B19:B20"/>
    <mergeCell ref="C19:C20"/>
    <mergeCell ref="D19:D20"/>
    <mergeCell ref="B13:B14"/>
    <mergeCell ref="C13:C14"/>
    <mergeCell ref="D13:D14"/>
    <mergeCell ref="B15:B16"/>
    <mergeCell ref="C15:C16"/>
    <mergeCell ref="D15:D16"/>
    <mergeCell ref="B9:B10"/>
    <mergeCell ref="C9:C10"/>
    <mergeCell ref="D9:D10"/>
    <mergeCell ref="B11:B12"/>
    <mergeCell ref="C11:C12"/>
    <mergeCell ref="D11:D12"/>
    <mergeCell ref="A1:A2"/>
    <mergeCell ref="B1:B2"/>
    <mergeCell ref="B5:B6"/>
    <mergeCell ref="C5:C6"/>
    <mergeCell ref="D5:D6"/>
    <mergeCell ref="B7:B8"/>
    <mergeCell ref="C7:C8"/>
    <mergeCell ref="D7:D8"/>
  </mergeCells>
  <pageMargins left="0.78740157480314965" right="0.19685039370078741" top="0.39370078740157483" bottom="0.32" header="0.31496062992125984" footer="0.31496062992125984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титуль</vt:lpstr>
      <vt:lpstr>актив</vt:lpstr>
      <vt:lpstr>пасив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buh-zam-2</dc:creator>
  <cp:lastModifiedBy>buh-nalog</cp:lastModifiedBy>
  <cp:lastPrinted>2026-07-21T06:32:57Z</cp:lastPrinted>
  <dcterms:created xsi:type="dcterms:W3CDTF">2026-04-15T06:56:46Z</dcterms:created>
  <dcterms:modified xsi:type="dcterms:W3CDTF">2026-07-21T06:44:17Z</dcterms:modified>
</cp:coreProperties>
</file>